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Lapas3" sheetId="5" state="hidden" r:id="rId3"/>
    <sheet name="Lapas1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4" i="2"/>
  <c r="C6" i="2"/>
  <c r="C7" i="1" l="1"/>
  <c r="C8" i="1"/>
  <c r="C9" i="1"/>
  <c r="C10" i="1"/>
  <c r="C6" i="1"/>
  <c r="I13" i="2" l="1"/>
  <c r="I15" i="2" s="1"/>
  <c r="I11" i="1" l="1"/>
  <c r="K14" i="2" l="1"/>
  <c r="K7" i="2"/>
  <c r="K8" i="2"/>
  <c r="K9" i="2"/>
  <c r="K10" i="2"/>
  <c r="K12" i="2"/>
  <c r="K6" i="2"/>
  <c r="H13" i="2" l="1"/>
  <c r="H15" i="2" s="1"/>
  <c r="G13" i="2"/>
  <c r="G15" i="2" s="1"/>
  <c r="F13" i="2"/>
  <c r="F15" i="2" s="1"/>
  <c r="E13" i="2"/>
  <c r="E15" i="2" s="1"/>
  <c r="D13" i="2"/>
  <c r="H11" i="1"/>
  <c r="G11" i="1"/>
  <c r="F11" i="1"/>
  <c r="E11" i="1"/>
  <c r="D11" i="1"/>
  <c r="D15" i="2" l="1"/>
  <c r="C15" i="2" s="1"/>
  <c r="C13" i="2"/>
  <c r="C11" i="1"/>
  <c r="L6" i="1"/>
  <c r="L7" i="1"/>
  <c r="L10" i="1"/>
  <c r="L8" i="1"/>
  <c r="L9" i="1"/>
</calcChain>
</file>

<file path=xl/sharedStrings.xml><?xml version="1.0" encoding="utf-8"?>
<sst xmlns="http://schemas.openxmlformats.org/spreadsheetml/2006/main" count="75" uniqueCount="38">
  <si>
    <t>Darbo užmokesčiui</t>
  </si>
  <si>
    <t>Dokumentams įsigyti</t>
  </si>
  <si>
    <t>Automatizacijai</t>
  </si>
  <si>
    <t>Gyv.sk.3.1</t>
  </si>
  <si>
    <t>Išlaidos</t>
  </si>
  <si>
    <t>Alytaus m.</t>
  </si>
  <si>
    <t>Alytaus r.</t>
  </si>
  <si>
    <t>Druskininkai</t>
  </si>
  <si>
    <t>Lazdijai</t>
  </si>
  <si>
    <t>Varėna</t>
  </si>
  <si>
    <t>Iš viso:</t>
  </si>
  <si>
    <t xml:space="preserve">         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</si>
  <si>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</si>
  <si>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</si>
  <si>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</si>
  <si>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</si>
  <si>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</si>
  <si>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</si>
  <si>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</si>
  <si>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</si>
  <si>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Kitos išlaidos</t>
  </si>
  <si>
    <t>Automatizacija</t>
  </si>
  <si>
    <t>Kitos išlaidoms</t>
  </si>
  <si>
    <t>papr.išlaid.1 gyv.</t>
  </si>
  <si>
    <t xml:space="preserve">6.2. ALYTAUS APSKRITIES SAVIVALDYBIŲ VIEŠŲJŲ BIBLIOTEKŲ IŠLAIDOS 2024 M. (Eur) </t>
  </si>
  <si>
    <t xml:space="preserve">6.2. VILNIAUS APSKRITIES SAVIVALDYBIŲ VIEŠŲJŲ BIBLIOTEKŲ IŠLAIDOS 2024 M. (Eur) </t>
  </si>
  <si>
    <t>Iš jų:</t>
  </si>
  <si>
    <t>darbo užmokesčiui ir socialiniam draudimui</t>
  </si>
  <si>
    <t>dokumentams įsigyti</t>
  </si>
  <si>
    <t>bibliotekos nekilnojamam turtui išlaikyti</t>
  </si>
  <si>
    <t>automatizacijai, kompiuterinei programinei įrangai, jos palaikymui</t>
  </si>
  <si>
    <t>kitos išlaidos</t>
  </si>
  <si>
    <t>Bibliotekos metinės išlaidos, iš viso</t>
  </si>
  <si>
    <t>automatizacijai, kompiuterinei programinei įramgai, jos palaikymui</t>
  </si>
  <si>
    <t>darbo užmokesčiui</t>
  </si>
  <si>
    <t xml:space="preserve"> </t>
  </si>
  <si>
    <t>Savivaldybių viešosios bibliotekos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</si>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</sst>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9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sz val="8.5"/>
      <color theme="5" tint="-0.499984740745262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8"/>
      <color rgb="FFFF00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9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164" fontId="1" fillId="2" borderId="0" xfId="0" applyNumberFormat="1" applyFont="1" applyFill="1"/>
    <xf numFmtId="2" fontId="1" fillId="2" borderId="0" xfId="0" applyNumberFormat="1" applyFont="1" applyFill="1"/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3" borderId="1" xfId="0" applyFont="1" applyFill="1" applyBorder="1" applyAlignment="1">
      <alignment vertical="center" wrapText="1"/>
    </xf>
    <xf numFmtId="2" fontId="0" fillId="0" borderId="0" xfId="0" applyNumberFormat="1"/>
    <xf numFmtId="165" fontId="0" fillId="0" borderId="0" xfId="0" applyNumberFormat="1"/>
    <xf numFmtId="0" fontId="7" fillId="5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 wrapText="1"/>
    </xf>
    <xf numFmtId="164" fontId="7" fillId="5" borderId="4" xfId="0" applyNumberFormat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vertical="top" wrapText="1"/>
    </xf>
    <xf numFmtId="0" fontId="14" fillId="2" borderId="0" xfId="0" applyFont="1" applyFill="1"/>
    <xf numFmtId="164" fontId="14" fillId="2" borderId="0" xfId="0" applyNumberFormat="1" applyFont="1" applyFill="1"/>
    <xf numFmtId="164" fontId="7" fillId="5" borderId="4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9" fillId="5" borderId="8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top" wrapText="1"/>
    </xf>
    <xf numFmtId="0" fontId="13" fillId="2" borderId="0" xfId="0" applyFont="1" applyFill="1" applyBorder="1"/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19" fillId="2" borderId="0" xfId="0" applyFont="1" applyFill="1"/>
    <xf numFmtId="0" fontId="9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8" fillId="5" borderId="5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vertical="center"/>
    </xf>
    <xf numFmtId="0" fontId="21" fillId="2" borderId="0" xfId="0" applyFont="1" applyFill="1"/>
    <xf numFmtId="0" fontId="20" fillId="2" borderId="0" xfId="0" applyFont="1" applyFill="1"/>
    <xf numFmtId="0" fontId="22" fillId="2" borderId="0" xfId="0" applyFont="1" applyFill="1" applyBorder="1" applyAlignment="1">
      <alignment horizontal="center"/>
    </xf>
    <xf numFmtId="164" fontId="20" fillId="2" borderId="0" xfId="0" applyNumberFormat="1" applyFont="1" applyFill="1"/>
    <xf numFmtId="2" fontId="20" fillId="2" borderId="0" xfId="0" applyNumberFormat="1" applyFont="1" applyFill="1"/>
    <xf numFmtId="0" fontId="23" fillId="2" borderId="0" xfId="0" applyFont="1" applyFill="1" applyBorder="1" applyAlignment="1">
      <alignment horizontal="center"/>
    </xf>
    <xf numFmtId="1" fontId="20" fillId="2" borderId="0" xfId="0" applyNumberFormat="1" applyFont="1" applyFill="1"/>
    <xf numFmtId="164" fontId="22" fillId="2" borderId="0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vertical="center"/>
    </xf>
    <xf numFmtId="0" fontId="11" fillId="2" borderId="0" xfId="0" applyFont="1" applyFill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12" fillId="5" borderId="7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</cellXfs>
  <cellStyles count="1">
    <cellStyle name="Normal" xfId="0" builtinId="0"/>
  </cellStyles>
  <dxfs count="4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FF7EF"/>
      <color rgb="FFFFF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Alytaus apskri</a:t>
            </a:r>
            <a:r>
              <a:rPr lang="lt-LT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ties</a:t>
            </a:r>
            <a:r>
              <a:rPr lang="lt-LT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bibliotekų išlaidos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079232513332097"/>
          <c:y val="1.7777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166666666666663E-2"/>
          <c:y val="0.21740449110527851"/>
          <c:w val="0.81388888888888888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7EE-4D41-B633-4E41C46C46C8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9E-4D5F-A344-494A49C6C55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9E-4D5F-A344-494A49C6C559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9E-4D5F-A344-494A49C6C559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9E-4D5F-A344-494A49C6C559}"/>
              </c:ext>
            </c:extLst>
          </c:dPt>
          <c:dLbls>
            <c:dLbl>
              <c:idx val="1"/>
              <c:layout>
                <c:manualLayout>
                  <c:x val="-0.17796711183419595"/>
                  <c:y val="-4.11190891548848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9E-4D5F-A344-494A49C6C559}"/>
                </c:ext>
              </c:extLst>
            </c:dLbl>
            <c:dLbl>
              <c:idx val="2"/>
              <c:layout>
                <c:manualLayout>
                  <c:x val="-5.1055471367629339E-4"/>
                  <c:y val="-6.85002738501682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9E-4D5F-A344-494A49C6C559}"/>
                </c:ext>
              </c:extLst>
            </c:dLbl>
            <c:dLbl>
              <c:idx val="4"/>
              <c:layout>
                <c:manualLayout>
                  <c:x val="-0.25900641630591154"/>
                  <c:y val="-0.19083436162253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69E-4D5F-A344-494A49C6C5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Alytaus!$D$5:$H$5</c:f>
              <c:strCache>
                <c:ptCount val="5"/>
                <c:pt idx="0">
                  <c:v>darbo užmokesčiui</c:v>
                </c:pt>
                <c:pt idx="1">
                  <c:v>dokumentams įsigyti</c:v>
                </c:pt>
                <c:pt idx="2">
                  <c:v>bibliotekos nekilnojamam turtui išlaikyti</c:v>
                </c:pt>
                <c:pt idx="3">
                  <c:v>automatizacijai, kompiuterinei programinei įramgai, jos palaikymui</c:v>
                </c:pt>
                <c:pt idx="4">
                  <c:v>kitos išlaidos</c:v>
                </c:pt>
              </c:strCache>
            </c:strRef>
          </c:cat>
          <c:val>
            <c:numRef>
              <c:f>Alytaus!$D$11:$H$11</c:f>
              <c:numCache>
                <c:formatCode>0.0</c:formatCode>
                <c:ptCount val="5"/>
                <c:pt idx="0">
                  <c:v>2832744.8600000003</c:v>
                </c:pt>
                <c:pt idx="1">
                  <c:v>174711.2</c:v>
                </c:pt>
                <c:pt idx="2">
                  <c:v>210773.9</c:v>
                </c:pt>
                <c:pt idx="3">
                  <c:v>15706.41</c:v>
                </c:pt>
                <c:pt idx="4">
                  <c:v>536829.19999999995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EE-4D41-B633-4E41C46C46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Alytaus apksrities bibliotek</a:t>
            </a:r>
            <a:r>
              <a:rPr lang="lt-LT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lt-LT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paprastosios išlaidos vienam gyventojui (Eur)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578787878787878"/>
          <c:y val="4.2245618911253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(Alytaus!$B$9,Alytaus!$B$10,Alytaus!$B$7,Alytaus!$B$8,Alytaus!$B$6)</c:f>
              <c:strCache>
                <c:ptCount val="5"/>
                <c:pt idx="0">
                  <c:v>Lazdijai</c:v>
                </c:pt>
                <c:pt idx="1">
                  <c:v>Varėna</c:v>
                </c:pt>
                <c:pt idx="2">
                  <c:v>Alytaus r.</c:v>
                </c:pt>
                <c:pt idx="3">
                  <c:v>Druskininkai</c:v>
                </c:pt>
                <c:pt idx="4">
                  <c:v>Alytaus m.</c:v>
                </c:pt>
              </c:strCache>
            </c:strRef>
          </c:cat>
          <c:val>
            <c:numRef>
              <c:f>(Alytaus!$L$9,Alytaus!$L$10,Alytaus!$L$7,Alytaus!$L$8,Alytaus!$L$6)</c:f>
              <c:numCache>
                <c:formatCode>0.00</c:formatCode>
                <c:ptCount val="5"/>
                <c:pt idx="0">
                  <c:v>56.695529329690139</c:v>
                </c:pt>
                <c:pt idx="1">
                  <c:v>34.126151700781911</c:v>
                </c:pt>
                <c:pt idx="2">
                  <c:v>31.382811027332707</c:v>
                </c:pt>
                <c:pt idx="3">
                  <c:v>19.04373787132408</c:v>
                </c:pt>
                <c:pt idx="4">
                  <c:v>18.084783794312429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9-48A0-9C03-6E5AF1E2A7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195072"/>
        <c:axId val="46197760"/>
        <c:axId val="0"/>
      </c:bar3DChart>
      <c:catAx>
        <c:axId val="4619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97760"/>
        <c:crosses val="autoZero"/>
        <c:auto val="1"/>
        <c:lblAlgn val="ctr"/>
        <c:lblOffset val="100"/>
        <c:noMultiLvlLbl val="0"/>
      </c:catAx>
      <c:valAx>
        <c:axId val="46197760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4619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apskrities bibliotekų išlaidos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499890522326158"/>
          <c:y val="3.6111128036086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71959975700679"/>
          <c:y val="0.2266635823829633"/>
          <c:w val="0.81388888888888888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46-48BD-B05B-CC106BA414C6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5D4-470B-B954-A31F371895E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366-4B91-9999-74DD094D1172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366-4B91-9999-74DD094D1172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366-4B91-9999-74DD094D1172}"/>
              </c:ext>
            </c:extLst>
          </c:dPt>
          <c:dLbls>
            <c:dLbl>
              <c:idx val="1"/>
              <c:layout>
                <c:manualLayout>
                  <c:x val="-0.14050994409130954"/>
                  <c:y val="0.155035755703547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5D4-470B-B954-A31F371895E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0366-4B91-9999-74DD094D1172}"/>
                </c:ext>
              </c:extLst>
            </c:dLbl>
            <c:dLbl>
              <c:idx val="3"/>
              <c:layout>
                <c:manualLayout>
                  <c:x val="0.18235753279231715"/>
                  <c:y val="0.362890433800665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366-4B91-9999-74DD094D1172}"/>
                </c:ext>
              </c:extLst>
            </c:dLbl>
            <c:dLbl>
              <c:idx val="4"/>
              <c:layout>
                <c:manualLayout>
                  <c:x val="-7.4227030559055301E-2"/>
                  <c:y val="0.174495137070264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366-4B91-9999-74DD094D1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Vilniaus!$D$5:$H$5</c:f>
              <c:strCache>
                <c:ptCount val="5"/>
                <c:pt idx="0">
                  <c:v>darbo užmokesčiui ir socialiniam draudimui</c:v>
                </c:pt>
                <c:pt idx="1">
                  <c:v>dokumentams įsigyti</c:v>
                </c:pt>
                <c:pt idx="2">
                  <c:v>bibliotekos nekilnojamam turtui išlaikyti</c:v>
                </c:pt>
                <c:pt idx="3">
                  <c:v>automatizacijai, kompiuterinei programinei įrangai, jos palaikymui</c:v>
                </c:pt>
                <c:pt idx="4">
                  <c:v>kitos išlaidos</c:v>
                </c:pt>
              </c:strCache>
            </c:strRef>
          </c:cat>
          <c:val>
            <c:numRef>
              <c:f>Vilniaus!$D$15:$H$15</c:f>
              <c:numCache>
                <c:formatCode>0.0</c:formatCode>
                <c:ptCount val="5"/>
                <c:pt idx="0">
                  <c:v>9523047.2100000009</c:v>
                </c:pt>
                <c:pt idx="1">
                  <c:v>621448.31000000006</c:v>
                </c:pt>
                <c:pt idx="2">
                  <c:v>353713.8</c:v>
                </c:pt>
                <c:pt idx="3">
                  <c:v>149657.38</c:v>
                </c:pt>
                <c:pt idx="4">
                  <c:v>717344.27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46-48BD-B05B-CC106BA414C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apskrities bibliotek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paprastosios išlaidos vienam gyventojui (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Eur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5260911522874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1661432417113285E-16"/>
                  <c:y val="-4.7978970854853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22-4694-A0D7-2CE7B52E2F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(Vilniaus!$B$8,Vilniaus!$B$6,Vilniaus!$B$11,Vilniaus!$B$9,Vilniaus!$B$10,Vilniaus!$B$7,Vilniaus!$B$12,Vilniaus!$B$14)</c:f>
              <c:strCache>
                <c:ptCount val="8"/>
                <c:pt idx="0">
                  <c:v>Širvintos</c:v>
                </c:pt>
                <c:pt idx="1">
                  <c:v>Elektrėnai</c:v>
                </c:pt>
                <c:pt idx="2">
                  <c:v>Ukmergė</c:v>
                </c:pt>
                <c:pt idx="3">
                  <c:v>Švenčionys</c:v>
                </c:pt>
                <c:pt idx="4">
                  <c:v>Trakai</c:v>
                </c:pt>
                <c:pt idx="5">
                  <c:v>Šalčininkai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(Vilniaus!$K$8,Vilniaus!$K$6,Vilniaus!$K$11,Vilniaus!$K$9,Vilniaus!$K$10,Vilniaus!$K$7,Vilniaus!$K$12,Vilniaus!$K$14)</c:f>
              <c:numCache>
                <c:formatCode>0.00</c:formatCode>
                <c:ptCount val="8"/>
                <c:pt idx="0">
                  <c:v>32.465067139254309</c:v>
                </c:pt>
                <c:pt idx="1">
                  <c:v>48.841013303141807</c:v>
                </c:pt>
                <c:pt idx="2">
                  <c:v>0</c:v>
                </c:pt>
                <c:pt idx="3">
                  <c:v>28.998439794419969</c:v>
                </c:pt>
                <c:pt idx="4">
                  <c:v>35.310069675330304</c:v>
                </c:pt>
                <c:pt idx="5">
                  <c:v>32.046776948062821</c:v>
                </c:pt>
                <c:pt idx="6">
                  <c:v>20.444438165738987</c:v>
                </c:pt>
                <c:pt idx="7">
                  <c:v>5.812339809564282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7-4940-916E-649DCF0560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758528"/>
        <c:axId val="46761472"/>
        <c:axId val="0"/>
      </c:bar3DChart>
      <c:catAx>
        <c:axId val="46758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761472"/>
        <c:crosses val="autoZero"/>
        <c:auto val="1"/>
        <c:lblAlgn val="ctr"/>
        <c:lblOffset val="100"/>
        <c:noMultiLvlLbl val="0"/>
      </c:catAx>
      <c:valAx>
        <c:axId val="4676147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4675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30"/>
      <c:rotY val="7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435185185185183E-3"/>
          <c:y val="0.18119444444444444"/>
          <c:w val="0.93888888888888888"/>
          <c:h val="0.6714577865266842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Lapas3!$A$3:$A$6</c:f>
              <c:strCache>
                <c:ptCount val="4"/>
                <c:pt idx="0">
                  <c:v>Kitos išlaidos</c:v>
                </c:pt>
                <c:pt idx="1">
                  <c:v>Darbo užmokesčiui</c:v>
                </c:pt>
                <c:pt idx="2">
                  <c:v>Dokumentams įsigyti</c:v>
                </c:pt>
                <c:pt idx="3">
                  <c:v>Automatizacija</c:v>
                </c:pt>
              </c:strCache>
            </c:strRef>
          </c:cat>
          <c:val>
            <c:numRef>
              <c:f>Lapas3!$B$3:$B$6</c:f>
            </c:numRef>
          </c:val>
          <c:extLst>
            <c:ext xmlns:c16="http://schemas.microsoft.com/office/drawing/2014/chart" uri="{C3380CC4-5D6E-409C-BE32-E72D297353CC}">
              <c16:uniqueId val="{00000000-52D5-499D-90EF-78ABCB95D0E0}"/>
            </c:ext>
          </c:extLst>
        </c:ser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2D5-499D-90EF-78ABCB95D0E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2D5-499D-90EF-78ABCB95D0E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52D5-499D-90EF-78ABCB95D0E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52D5-499D-90EF-78ABCB95D0E0}"/>
              </c:ext>
            </c:extLst>
          </c:dPt>
          <c:dLbls>
            <c:dLbl>
              <c:idx val="0"/>
              <c:layout>
                <c:manualLayout>
                  <c:x val="1.593587962962963E-2"/>
                  <c:y val="-1.5280370370370456E-2"/>
                </c:manualLayout>
              </c:layout>
              <c:tx>
                <c:rich>
                  <a:bodyPr/>
                  <a:lstStyle/>
                  <a:p>
                    <a:fld id="{F9529A50-9539-46AF-B25B-484E2C4D7F04}" type="CATEGORYNAME">
                      <a:rPr lang="en-US" sz="1000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r>
                      <a:rPr lang="en-US" sz="1000" b="1" baseline="0">
                        <a:solidFill>
                          <a:schemeClr val="tx1"/>
                        </a:solidFill>
                      </a:rPr>
                      <a:t>; </a:t>
                    </a:r>
                    <a:fld id="{208CB09F-F003-4D23-8101-1C3A42EDC278}" type="VALUE">
                      <a:rPr lang="en-US" sz="1000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 sz="1000" b="1" baseline="0">
                      <a:solidFill>
                        <a:schemeClr val="tx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2D5-499D-90EF-78ABCB95D0E0}"/>
                </c:ext>
              </c:extLst>
            </c:dLbl>
            <c:dLbl>
              <c:idx val="1"/>
              <c:layout>
                <c:manualLayout>
                  <c:x val="0.20645023148148148"/>
                  <c:y val="0.113132222222222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</a:rPr>
                      <a:t>Darbo užmokesčiui</a:t>
                    </a:r>
                  </a:p>
                  <a:p>
                    <a:pPr>
                      <a:defRPr sz="1000">
                        <a:solidFill>
                          <a:schemeClr val="bg1"/>
                        </a:solidFill>
                      </a:defRPr>
                    </a:pPr>
                    <a:fld id="{2DC774CD-D958-4556-A600-7B8FB1FD04F2}" type="VALUE">
                      <a:rPr lang="en-US" sz="900" b="1">
                        <a:solidFill>
                          <a:schemeClr val="bg1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2D5-499D-90EF-78ABCB95D0E0}"/>
                </c:ext>
              </c:extLst>
            </c:dLbl>
            <c:dLbl>
              <c:idx val="2"/>
              <c:layout>
                <c:manualLayout>
                  <c:x val="6.3481481481481486E-2"/>
                  <c:y val="9.3325925925925712E-3"/>
                </c:manualLayout>
              </c:layout>
              <c:tx>
                <c:rich>
                  <a:bodyPr/>
                  <a:lstStyle/>
                  <a:p>
                    <a:fld id="{B1D1A27C-1ECA-4DEA-BF06-D7B72B08C5CB}" type="CATEGORYNAME">
                      <a:rPr lang="en-US" sz="1000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endParaRPr lang="en-US" sz="1000" b="1" baseline="0">
                      <a:solidFill>
                        <a:schemeClr val="tx1"/>
                      </a:solidFill>
                    </a:endParaRPr>
                  </a:p>
                  <a:p>
                    <a:r>
                      <a:rPr lang="en-US" sz="1000" b="1" baseline="0">
                        <a:solidFill>
                          <a:schemeClr val="tx1"/>
                        </a:solidFill>
                      </a:rPr>
                      <a:t> </a:t>
                    </a:r>
                    <a:fld id="{1E822614-CCDB-4BEE-A483-4C3D144F3782}" type="VALUE">
                      <a:rPr lang="en-US" sz="1000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r>
                      <a:rPr lang="en-US" sz="1000" b="1" baseline="0">
                        <a:solidFill>
                          <a:schemeClr val="tx1"/>
                        </a:solidFill>
                      </a:rPr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2D5-499D-90EF-78ABCB95D0E0}"/>
                </c:ext>
              </c:extLst>
            </c:dLbl>
            <c:dLbl>
              <c:idx val="3"/>
              <c:layout>
                <c:manualLayout>
                  <c:x val="2.5349074074074072E-2"/>
                  <c:y val="0.12196851851851848"/>
                </c:manualLayout>
              </c:layout>
              <c:tx>
                <c:rich>
                  <a:bodyPr/>
                  <a:lstStyle/>
                  <a:p>
                    <a:fld id="{9BFC8CC4-5E90-4B92-94A7-466BD32EF982}" type="CATEGORYNAME">
                      <a:rPr lang="en-US" b="1">
                        <a:solidFill>
                          <a:schemeClr val="tx1"/>
                        </a:solidFill>
                      </a:rPr>
                      <a:pPr/>
                      <a:t>[CATEGORY NAME]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 </a:t>
                    </a:r>
                    <a:fld id="{DC3F18D0-5A2C-475E-A7D8-2470050D1E06}" type="VALUE">
                      <a:rPr lang="en-US" b="1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2D5-499D-90EF-78ABCB95D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Lapas3!$A$3:$A$6</c:f>
              <c:strCache>
                <c:ptCount val="4"/>
                <c:pt idx="0">
                  <c:v>Kitos išlaidos</c:v>
                </c:pt>
                <c:pt idx="1">
                  <c:v>Darbo užmokesčiui</c:v>
                </c:pt>
                <c:pt idx="2">
                  <c:v>Dokumentams įsigyti</c:v>
                </c:pt>
                <c:pt idx="3">
                  <c:v>Automatizacija</c:v>
                </c:pt>
              </c:strCache>
            </c:strRef>
          </c:cat>
          <c:val>
            <c:numRef>
              <c:f>Lapas3!$C$3:$C$6</c:f>
              <c:numCache>
                <c:formatCode>0.0%</c:formatCode>
                <c:ptCount val="4"/>
                <c:pt idx="0" formatCode="0%">
                  <c:v>0.34</c:v>
                </c:pt>
                <c:pt idx="1">
                  <c:v>0.55800000000000005</c:v>
                </c:pt>
                <c:pt idx="2">
                  <c:v>9.6000000000000002E-2</c:v>
                </c:pt>
                <c:pt idx="3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D5-499D-90EF-78ABCB95D0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161191</xdr:rowOff>
    </xdr:from>
    <xdr:to>
      <xdr:col>5</xdr:col>
      <xdr:colOff>630115</xdr:colOff>
      <xdr:row>23</xdr:row>
      <xdr:rowOff>146538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674077</xdr:colOff>
      <xdr:row>11</xdr:row>
      <xdr:rowOff>175847</xdr:rowOff>
    </xdr:from>
    <xdr:to>
      <xdr:col>11</xdr:col>
      <xdr:colOff>417636</xdr:colOff>
      <xdr:row>23</xdr:row>
      <xdr:rowOff>139213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161192</xdr:rowOff>
    </xdr:from>
    <xdr:to>
      <xdr:col>5</xdr:col>
      <xdr:colOff>468924</xdr:colOff>
      <xdr:row>28</xdr:row>
      <xdr:rowOff>153864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454272</xdr:colOff>
      <xdr:row>15</xdr:row>
      <xdr:rowOff>175845</xdr:rowOff>
    </xdr:from>
    <xdr:to>
      <xdr:col>9</xdr:col>
      <xdr:colOff>424962</xdr:colOff>
      <xdr:row>28</xdr:row>
      <xdr:rowOff>131884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11</xdr:row>
      <xdr:rowOff>138112</xdr:rowOff>
    </xdr:from>
    <xdr:to>
      <xdr:col>13</xdr:col>
      <xdr:colOff>90900</xdr:colOff>
      <xdr:row>25</xdr:row>
      <xdr:rowOff>171112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S34"/>
  <sheetViews>
    <sheetView zoomScale="130" zoomScaleNormal="130" workbookViewId="0">
      <selection activeCell="A2" sqref="A2:H2"/>
    </sheetView>
  </sheetViews>
  <sheetFormatPr defaultColWidth="8.85546875" defaultRowHeight="15" x14ac:dyDescent="0.25"/>
  <cols>
    <col min="1" max="1" width="4.7109375" style="1" customWidth="1"/>
    <col min="2" max="2" width="11.7109375" style="1" customWidth="1"/>
    <col min="3" max="3" width="13.5703125" style="1" customWidth="1"/>
    <col min="4" max="4" width="11.42578125" style="1" customWidth="1"/>
    <col min="5" max="5" width="12.7109375" style="1" customWidth="1"/>
    <col min="6" max="6" width="11.42578125" style="1" customWidth="1"/>
    <col min="7" max="7" width="12.85546875" style="1" customWidth="1"/>
    <col min="8" max="8" width="11.42578125" style="1" customWidth="1"/>
    <col min="9" max="9" width="10.7109375" style="1" customWidth="1"/>
    <col min="10" max="10" width="9.85546875" style="1" customWidth="1"/>
    <col min="11" max="15" width="8.85546875" style="1"/>
    <col min="16" max="16" width="19.5703125" style="1" customWidth="1"/>
    <col min="17" max="16384" width="8.85546875" style="1"/>
  </cols>
  <sheetData>
    <row r="2" spans="1:18" ht="31.5" customHeight="1" x14ac:dyDescent="0.25">
      <c r="A2" s="62" t="s">
        <v>24</v>
      </c>
      <c r="B2" s="62"/>
      <c r="C2" s="62"/>
      <c r="D2" s="62"/>
      <c r="E2" s="62"/>
      <c r="F2" s="62"/>
      <c r="G2" s="62"/>
      <c r="H2" s="6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3"/>
      <c r="J3" s="23"/>
      <c r="K3" s="23"/>
      <c r="L3" s="23"/>
      <c r="M3" s="23"/>
      <c r="N3" s="23"/>
      <c r="O3" s="23"/>
      <c r="P3" s="23"/>
    </row>
    <row r="4" spans="1:18" ht="15" customHeight="1" x14ac:dyDescent="0.25">
      <c r="A4" s="70" t="s">
        <v>37</v>
      </c>
      <c r="B4" s="46"/>
      <c r="C4" s="68" t="s">
        <v>32</v>
      </c>
      <c r="D4" s="50" t="s">
        <v>26</v>
      </c>
      <c r="E4" s="33"/>
      <c r="F4" s="33"/>
      <c r="G4" s="66"/>
      <c r="H4" s="67"/>
      <c r="I4" s="23"/>
      <c r="J4" s="23"/>
      <c r="K4" s="23"/>
      <c r="L4" s="23"/>
      <c r="M4" s="23"/>
      <c r="N4" s="23"/>
      <c r="O4" s="23"/>
      <c r="P4" s="23"/>
      <c r="Q4" s="23"/>
    </row>
    <row r="5" spans="1:18" ht="72.75" customHeight="1" x14ac:dyDescent="0.25">
      <c r="A5" s="71"/>
      <c r="B5" s="34" t="s">
        <v>36</v>
      </c>
      <c r="C5" s="69"/>
      <c r="D5" s="59" t="s">
        <v>34</v>
      </c>
      <c r="E5" s="43" t="s">
        <v>28</v>
      </c>
      <c r="F5" s="47" t="s">
        <v>29</v>
      </c>
      <c r="G5" s="47" t="s">
        <v>33</v>
      </c>
      <c r="H5" s="47" t="s">
        <v>31</v>
      </c>
      <c r="I5" s="52" t="s">
        <v>3</v>
      </c>
      <c r="J5" s="52" t="s">
        <v>4</v>
      </c>
      <c r="K5" s="52"/>
      <c r="L5" s="52"/>
      <c r="M5" s="23"/>
      <c r="N5" s="23"/>
      <c r="O5" s="23"/>
      <c r="P5" s="23"/>
      <c r="Q5" s="23"/>
    </row>
    <row r="6" spans="1:18" x14ac:dyDescent="0.25">
      <c r="A6" s="13">
        <v>1</v>
      </c>
      <c r="B6" s="21" t="s">
        <v>5</v>
      </c>
      <c r="C6" s="25">
        <f>D6+E6+F6+G6+H6</f>
        <v>928472.82000000007</v>
      </c>
      <c r="D6" s="25">
        <v>636576.17000000004</v>
      </c>
      <c r="E6" s="25">
        <v>74337.440000000002</v>
      </c>
      <c r="F6" s="25">
        <v>30379.09</v>
      </c>
      <c r="G6" s="25">
        <v>3025.33</v>
      </c>
      <c r="H6" s="25">
        <v>184154.79</v>
      </c>
      <c r="I6" s="57">
        <v>51340</v>
      </c>
      <c r="J6" s="58">
        <v>928472.8</v>
      </c>
      <c r="K6" s="52"/>
      <c r="L6" s="55">
        <f>J6/I6</f>
        <v>18.084783794312429</v>
      </c>
      <c r="M6" s="23"/>
      <c r="N6" s="23"/>
      <c r="O6" s="23"/>
      <c r="P6" s="23"/>
    </row>
    <row r="7" spans="1:18" x14ac:dyDescent="0.25">
      <c r="A7" s="13">
        <v>2</v>
      </c>
      <c r="B7" s="22" t="s">
        <v>6</v>
      </c>
      <c r="C7" s="25">
        <f t="shared" ref="C7:C11" si="0">D7+E7+F7+G7+H7</f>
        <v>799131.94</v>
      </c>
      <c r="D7" s="25">
        <v>644161.18000000005</v>
      </c>
      <c r="E7" s="25">
        <v>33084</v>
      </c>
      <c r="F7" s="25">
        <v>72668.820000000007</v>
      </c>
      <c r="G7" s="25">
        <v>6393.73</v>
      </c>
      <c r="H7" s="25">
        <v>42824.21</v>
      </c>
      <c r="I7" s="57">
        <v>25464</v>
      </c>
      <c r="J7" s="54">
        <v>799131.9</v>
      </c>
      <c r="K7" s="52"/>
      <c r="L7" s="55">
        <f t="shared" ref="L7:L10" si="1">J7/I7</f>
        <v>31.382811027332707</v>
      </c>
      <c r="M7" s="23"/>
      <c r="N7" s="23"/>
      <c r="O7" s="23"/>
      <c r="P7" s="23"/>
    </row>
    <row r="8" spans="1:18" x14ac:dyDescent="0.25">
      <c r="A8" s="13">
        <v>3</v>
      </c>
      <c r="B8" s="22" t="s">
        <v>7</v>
      </c>
      <c r="C8" s="25">
        <f t="shared" si="0"/>
        <v>382722</v>
      </c>
      <c r="D8" s="25">
        <v>284233</v>
      </c>
      <c r="E8" s="25">
        <v>19545</v>
      </c>
      <c r="F8" s="25">
        <v>0</v>
      </c>
      <c r="G8" s="25">
        <v>4632</v>
      </c>
      <c r="H8" s="25">
        <v>74312</v>
      </c>
      <c r="I8" s="57">
        <v>20097</v>
      </c>
      <c r="J8" s="54">
        <v>382722</v>
      </c>
      <c r="K8" s="52"/>
      <c r="L8" s="55">
        <f t="shared" si="1"/>
        <v>19.04373787132408</v>
      </c>
      <c r="M8" s="23"/>
      <c r="N8" s="23"/>
      <c r="O8" s="23"/>
      <c r="P8" s="23"/>
    </row>
    <row r="9" spans="1:18" x14ac:dyDescent="0.25">
      <c r="A9" s="13">
        <v>4</v>
      </c>
      <c r="B9" s="22" t="s">
        <v>8</v>
      </c>
      <c r="C9" s="25">
        <f t="shared" si="0"/>
        <v>975219.81</v>
      </c>
      <c r="D9" s="25">
        <v>688874.51</v>
      </c>
      <c r="E9" s="25">
        <v>32962.76</v>
      </c>
      <c r="F9" s="25">
        <v>59667.99</v>
      </c>
      <c r="G9" s="25">
        <v>1291.3499999999999</v>
      </c>
      <c r="H9" s="25">
        <v>192423.2</v>
      </c>
      <c r="I9" s="57">
        <v>17201</v>
      </c>
      <c r="J9" s="54">
        <v>975219.8</v>
      </c>
      <c r="K9" s="52"/>
      <c r="L9" s="55">
        <f t="shared" si="1"/>
        <v>56.695529329690139</v>
      </c>
      <c r="M9" s="23"/>
      <c r="N9" s="23"/>
      <c r="O9" s="23"/>
      <c r="P9" s="23"/>
    </row>
    <row r="10" spans="1:18" x14ac:dyDescent="0.25">
      <c r="A10" s="35">
        <v>5</v>
      </c>
      <c r="B10" s="36" t="s">
        <v>9</v>
      </c>
      <c r="C10" s="25">
        <f t="shared" si="0"/>
        <v>685219</v>
      </c>
      <c r="D10" s="28">
        <v>578900</v>
      </c>
      <c r="E10" s="28">
        <v>14782</v>
      </c>
      <c r="F10" s="28">
        <v>48058</v>
      </c>
      <c r="G10" s="28">
        <v>364</v>
      </c>
      <c r="H10" s="28">
        <v>43115</v>
      </c>
      <c r="I10" s="57">
        <v>20079</v>
      </c>
      <c r="J10" s="54">
        <v>685219</v>
      </c>
      <c r="K10" s="52"/>
      <c r="L10" s="55">
        <f t="shared" si="1"/>
        <v>34.126151700781911</v>
      </c>
      <c r="M10" s="23"/>
      <c r="N10" s="23"/>
      <c r="O10" s="23"/>
      <c r="P10" s="23"/>
    </row>
    <row r="11" spans="1:18" x14ac:dyDescent="0.25">
      <c r="A11" s="60" t="s">
        <v>10</v>
      </c>
      <c r="B11" s="61"/>
      <c r="C11" s="29">
        <f t="shared" si="0"/>
        <v>3770765.5700000003</v>
      </c>
      <c r="D11" s="29">
        <f t="shared" ref="D11:H11" si="2">SUM(D6:D10)</f>
        <v>2832744.8600000003</v>
      </c>
      <c r="E11" s="29">
        <f t="shared" si="2"/>
        <v>174711.2</v>
      </c>
      <c r="F11" s="29">
        <f t="shared" si="2"/>
        <v>210773.9</v>
      </c>
      <c r="G11" s="29">
        <f t="shared" si="2"/>
        <v>15706.41</v>
      </c>
      <c r="H11" s="29">
        <f t="shared" si="2"/>
        <v>536829.19999999995</v>
      </c>
      <c r="I11" s="56">
        <f>SUM(I6:I10)</f>
        <v>134181</v>
      </c>
      <c r="J11" s="54"/>
      <c r="K11" s="52"/>
      <c r="L11" s="52"/>
      <c r="M11" s="23"/>
      <c r="N11" s="23"/>
      <c r="O11" s="23"/>
      <c r="P11" s="23"/>
    </row>
    <row r="12" spans="1:18" x14ac:dyDescent="0.25">
      <c r="A12" s="3"/>
      <c r="B12" s="3"/>
      <c r="C12" s="3"/>
      <c r="D12" s="3"/>
      <c r="E12" s="3"/>
      <c r="F12" s="3"/>
      <c r="G12" s="3"/>
      <c r="H12" s="3"/>
      <c r="I12" s="23"/>
      <c r="J12" s="23"/>
      <c r="K12" s="23"/>
      <c r="L12" s="23"/>
      <c r="M12" s="23"/>
      <c r="N12" s="23"/>
      <c r="O12" s="23"/>
      <c r="P12" s="23"/>
    </row>
    <row r="13" spans="1:18" x14ac:dyDescent="0.25">
      <c r="I13" s="23"/>
      <c r="J13" s="24"/>
      <c r="K13" s="23"/>
      <c r="L13" s="23"/>
      <c r="M13" s="23"/>
      <c r="N13" s="23"/>
      <c r="O13" s="23"/>
      <c r="P13" s="23"/>
      <c r="Q13" s="23"/>
      <c r="R13" s="23"/>
    </row>
    <row r="14" spans="1:18" x14ac:dyDescent="0.25">
      <c r="I14" s="24"/>
      <c r="J14" s="30"/>
      <c r="K14" s="31"/>
      <c r="L14" s="30"/>
      <c r="M14" s="23"/>
      <c r="N14" s="23"/>
      <c r="O14" s="23"/>
      <c r="P14" s="23"/>
      <c r="Q14" s="23"/>
      <c r="R14" s="23"/>
    </row>
    <row r="15" spans="1:18" x14ac:dyDescent="0.25">
      <c r="I15" s="23"/>
      <c r="J15" s="63"/>
      <c r="K15" s="63"/>
      <c r="L15" s="63"/>
      <c r="M15" s="63"/>
      <c r="N15" s="63"/>
      <c r="O15" s="63"/>
      <c r="P15" s="23"/>
      <c r="Q15" s="23"/>
      <c r="R15" s="23"/>
    </row>
    <row r="16" spans="1:18" x14ac:dyDescent="0.25">
      <c r="I16" s="23"/>
      <c r="J16" s="64"/>
      <c r="K16" s="65"/>
      <c r="L16" s="65"/>
      <c r="M16" s="65"/>
      <c r="N16" s="65"/>
      <c r="O16" s="65"/>
      <c r="P16" s="23"/>
      <c r="Q16" s="23"/>
      <c r="R16" s="23"/>
    </row>
    <row r="17" spans="4:19" ht="65.25" customHeight="1" x14ac:dyDescent="0.25">
      <c r="I17" s="23"/>
      <c r="J17" s="64"/>
      <c r="K17" s="38"/>
      <c r="L17" s="39"/>
      <c r="M17" s="39"/>
      <c r="N17" s="39"/>
      <c r="O17" s="39"/>
      <c r="P17" s="23"/>
      <c r="Q17" s="23"/>
      <c r="R17" s="23"/>
    </row>
    <row r="18" spans="4:19" x14ac:dyDescent="0.25">
      <c r="I18" s="23"/>
      <c r="J18" s="30"/>
      <c r="K18" s="31"/>
      <c r="L18" s="30"/>
      <c r="M18" s="30"/>
      <c r="N18" s="30"/>
      <c r="O18" s="30"/>
      <c r="P18" s="23"/>
      <c r="Q18" s="23"/>
      <c r="R18" s="23"/>
    </row>
    <row r="19" spans="4:19" x14ac:dyDescent="0.25">
      <c r="I19" s="23"/>
      <c r="J19" s="30"/>
      <c r="K19" s="32"/>
      <c r="L19" s="30"/>
      <c r="M19" s="30"/>
      <c r="N19" s="30"/>
      <c r="O19" s="30"/>
      <c r="P19" s="23"/>
      <c r="Q19" s="23"/>
      <c r="R19" s="23"/>
    </row>
    <row r="20" spans="4:19" x14ac:dyDescent="0.25">
      <c r="I20" s="23"/>
      <c r="J20" s="30"/>
      <c r="K20" s="30"/>
      <c r="L20" s="30"/>
      <c r="M20" s="30"/>
      <c r="N20" s="30"/>
      <c r="O20" s="30"/>
      <c r="P20" s="23"/>
      <c r="Q20" s="23"/>
      <c r="R20" s="23"/>
    </row>
    <row r="21" spans="4:19" x14ac:dyDescent="0.25">
      <c r="I21" s="23"/>
      <c r="J21" s="30"/>
      <c r="K21" s="30"/>
      <c r="L21" s="30"/>
      <c r="M21" s="30"/>
      <c r="N21" s="30"/>
      <c r="O21" s="30"/>
      <c r="P21" s="23"/>
      <c r="Q21" s="23"/>
      <c r="R21" s="23"/>
    </row>
    <row r="22" spans="4:19" x14ac:dyDescent="0.25">
      <c r="I22" s="23"/>
      <c r="J22" s="30"/>
      <c r="K22" s="30"/>
      <c r="L22" s="30"/>
      <c r="M22" s="30"/>
      <c r="N22" s="30"/>
      <c r="O22" s="30"/>
      <c r="P22" s="23"/>
    </row>
    <row r="23" spans="4:19" x14ac:dyDescent="0.25">
      <c r="I23" s="23"/>
      <c r="J23" s="23"/>
      <c r="K23" s="23"/>
      <c r="L23" s="23"/>
      <c r="M23" s="23"/>
      <c r="N23" s="23"/>
      <c r="O23" s="23"/>
      <c r="P23" s="23"/>
    </row>
    <row r="24" spans="4:19" x14ac:dyDescent="0.25">
      <c r="I24" s="23"/>
      <c r="J24" s="23"/>
      <c r="K24" s="23"/>
      <c r="L24" s="23"/>
      <c r="M24" s="23"/>
      <c r="N24" s="23"/>
      <c r="O24" s="23"/>
      <c r="P24" s="41"/>
      <c r="Q24" s="41"/>
      <c r="R24" s="41"/>
      <c r="S24" s="41"/>
    </row>
    <row r="25" spans="4:19" x14ac:dyDescent="0.25">
      <c r="I25" s="23"/>
      <c r="J25" s="23"/>
      <c r="K25" s="23"/>
      <c r="L25" s="23"/>
      <c r="M25" s="23"/>
      <c r="N25" s="23"/>
      <c r="O25" s="23"/>
      <c r="P25" s="42"/>
      <c r="Q25" s="42"/>
      <c r="R25" s="42"/>
      <c r="S25" s="42"/>
    </row>
    <row r="26" spans="4:19" x14ac:dyDescent="0.25">
      <c r="I26" s="23"/>
      <c r="J26" s="23"/>
      <c r="K26" s="23"/>
      <c r="L26" s="23"/>
      <c r="M26" s="23"/>
      <c r="N26" s="23"/>
      <c r="O26" s="23"/>
      <c r="P26" s="23"/>
    </row>
    <row r="27" spans="4:19" x14ac:dyDescent="0.25">
      <c r="I27" s="23"/>
      <c r="J27" s="23"/>
      <c r="K27" s="23"/>
      <c r="L27" s="23"/>
      <c r="M27" s="23"/>
      <c r="N27" s="23"/>
      <c r="O27" s="23"/>
      <c r="P27" s="23"/>
    </row>
    <row r="28" spans="4:19" x14ac:dyDescent="0.25">
      <c r="D28" s="4"/>
      <c r="E28" s="4"/>
      <c r="G28" s="4"/>
      <c r="I28" s="23"/>
      <c r="J28" s="23"/>
      <c r="K28" s="23"/>
      <c r="L28" s="23"/>
      <c r="M28" s="23"/>
      <c r="N28" s="23"/>
      <c r="O28" s="23"/>
      <c r="P28" s="37"/>
      <c r="Q28" s="44"/>
      <c r="R28" s="44"/>
    </row>
    <row r="29" spans="4:19" x14ac:dyDescent="0.25">
      <c r="G29" s="4"/>
      <c r="H29" s="4"/>
      <c r="I29" s="23"/>
      <c r="J29" s="23"/>
      <c r="K29" s="23"/>
      <c r="L29" s="23"/>
      <c r="M29" s="23"/>
      <c r="N29" s="23"/>
      <c r="O29" s="23"/>
      <c r="P29" s="30"/>
      <c r="Q29" s="44"/>
      <c r="R29" s="44"/>
    </row>
    <row r="30" spans="4:19" x14ac:dyDescent="0.25">
      <c r="E30" s="4"/>
      <c r="F30" s="5"/>
      <c r="I30" s="23"/>
      <c r="J30" s="23"/>
      <c r="K30" s="23"/>
      <c r="L30" s="23"/>
      <c r="M30" s="23"/>
      <c r="N30" s="23"/>
      <c r="O30" s="23"/>
      <c r="P30" s="37"/>
      <c r="Q30" s="37"/>
      <c r="R30" s="44"/>
    </row>
    <row r="31" spans="4:19" x14ac:dyDescent="0.25">
      <c r="I31" s="23"/>
      <c r="J31" s="23"/>
      <c r="K31" s="23"/>
      <c r="L31" s="23"/>
      <c r="M31" s="23"/>
      <c r="N31" s="23"/>
      <c r="O31" s="23"/>
      <c r="P31" s="37"/>
      <c r="Q31" s="37"/>
      <c r="R31" s="44"/>
    </row>
    <row r="32" spans="4:19" x14ac:dyDescent="0.25">
      <c r="I32" s="23"/>
      <c r="J32" s="23"/>
      <c r="K32" s="23"/>
      <c r="L32" s="23"/>
      <c r="M32" s="23"/>
      <c r="N32" s="23"/>
      <c r="O32" s="23"/>
      <c r="P32" s="37"/>
      <c r="Q32" s="37"/>
      <c r="R32" s="44"/>
    </row>
    <row r="33" spans="16:18" x14ac:dyDescent="0.25">
      <c r="P33" s="37"/>
      <c r="Q33" s="37"/>
      <c r="R33" s="44"/>
    </row>
    <row r="34" spans="16:18" x14ac:dyDescent="0.25">
      <c r="P34" s="37"/>
      <c r="Q34" s="37"/>
      <c r="R34" s="44"/>
    </row>
  </sheetData>
  <sortState ref="B55:C58">
    <sortCondition ref="C54"/>
  </sortState>
  <mergeCells count="8">
    <mergeCell ref="A11:B11"/>
    <mergeCell ref="A2:H2"/>
    <mergeCell ref="J15:O15"/>
    <mergeCell ref="J16:J17"/>
    <mergeCell ref="K16:O16"/>
    <mergeCell ref="G4:H4"/>
    <mergeCell ref="C4:C5"/>
    <mergeCell ref="A4:A5"/>
  </mergeCells>
  <conditionalFormatting sqref="K14 K16:K18">
    <cfRule type="cellIs" dxfId="3" priority="2" stopIfTrue="1" operator="lessThan">
      <formula>0</formula>
    </cfRule>
  </conditionalFormatting>
  <conditionalFormatting sqref="I6:I10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U38"/>
  <sheetViews>
    <sheetView tabSelected="1" zoomScale="130" zoomScaleNormal="130" workbookViewId="0">
      <selection activeCell="A2" sqref="A2:H2"/>
    </sheetView>
  </sheetViews>
  <sheetFormatPr defaultColWidth="8.85546875" defaultRowHeight="15" x14ac:dyDescent="0.25"/>
  <cols>
    <col min="1" max="1" width="3.28515625" style="1" customWidth="1"/>
    <col min="2" max="2" width="10.5703125" style="1" customWidth="1"/>
    <col min="3" max="3" width="13.85546875" style="1" customWidth="1"/>
    <col min="4" max="4" width="14.140625" style="1" customWidth="1"/>
    <col min="5" max="5" width="16.42578125" style="1" customWidth="1"/>
    <col min="6" max="6" width="14.85546875" style="1" customWidth="1"/>
    <col min="7" max="7" width="17.140625" style="1" customWidth="1"/>
    <col min="8" max="8" width="17.28515625" style="1" customWidth="1"/>
    <col min="9" max="9" width="10.5703125" style="1" bestFit="1" customWidth="1"/>
    <col min="10" max="10" width="10.28515625" style="1" customWidth="1"/>
    <col min="11" max="14" width="8.85546875" style="1"/>
    <col min="15" max="15" width="18.140625" style="1" customWidth="1"/>
    <col min="16" max="16384" width="8.85546875" style="1"/>
  </cols>
  <sheetData>
    <row r="2" spans="1:21" ht="18.75" customHeight="1" x14ac:dyDescent="0.25">
      <c r="A2" s="74" t="s">
        <v>25</v>
      </c>
      <c r="B2" s="74"/>
      <c r="C2" s="74"/>
      <c r="D2" s="74"/>
      <c r="E2" s="74"/>
      <c r="F2" s="74"/>
      <c r="G2" s="74"/>
      <c r="H2" s="74"/>
      <c r="I2" s="23"/>
      <c r="J2" s="23"/>
      <c r="K2" s="23"/>
      <c r="L2" s="23"/>
      <c r="M2" s="23"/>
      <c r="N2" s="23"/>
      <c r="O2" s="23"/>
      <c r="P2" s="23"/>
      <c r="Q2" s="23"/>
    </row>
    <row r="3" spans="1:21" ht="14.25" customHeight="1" x14ac:dyDescent="0.25">
      <c r="A3" s="2"/>
      <c r="B3" s="2"/>
      <c r="C3" s="2"/>
      <c r="D3" s="2"/>
      <c r="E3" s="2"/>
      <c r="F3" s="2"/>
      <c r="G3" s="2"/>
      <c r="H3" s="2"/>
      <c r="I3" s="23"/>
      <c r="J3" s="23"/>
      <c r="K3" s="23"/>
      <c r="L3" s="16" t="s">
        <v>11</v>
      </c>
      <c r="M3" s="16"/>
      <c r="N3" s="16"/>
      <c r="O3" s="16"/>
      <c r="P3" s="16"/>
      <c r="Q3" s="16"/>
      <c r="R3" s="16"/>
      <c r="S3" s="16"/>
      <c r="T3" s="16"/>
      <c r="U3" s="16"/>
    </row>
    <row r="4" spans="1:21" ht="15" customHeight="1" x14ac:dyDescent="0.25">
      <c r="A4" s="70" t="s">
        <v>37</v>
      </c>
      <c r="B4" s="48"/>
      <c r="C4" s="70" t="s">
        <v>32</v>
      </c>
      <c r="D4" s="75" t="s">
        <v>26</v>
      </c>
      <c r="E4" s="76"/>
      <c r="F4" s="76"/>
      <c r="G4" s="76"/>
      <c r="H4" s="77"/>
      <c r="I4" s="23"/>
      <c r="J4" s="23"/>
      <c r="K4" s="23"/>
      <c r="L4" s="23"/>
      <c r="M4" s="23"/>
      <c r="N4" s="23"/>
      <c r="O4" s="23"/>
      <c r="P4" s="16"/>
      <c r="Q4" s="16"/>
      <c r="R4" s="16"/>
      <c r="S4" s="16"/>
      <c r="T4" s="16"/>
      <c r="U4" s="16"/>
    </row>
    <row r="5" spans="1:21" ht="51.75" customHeight="1" x14ac:dyDescent="0.25">
      <c r="A5" s="71"/>
      <c r="B5" s="49" t="s">
        <v>36</v>
      </c>
      <c r="C5" s="71"/>
      <c r="D5" s="43" t="s">
        <v>27</v>
      </c>
      <c r="E5" s="43" t="s">
        <v>28</v>
      </c>
      <c r="F5" s="45" t="s">
        <v>29</v>
      </c>
      <c r="G5" s="45" t="s">
        <v>30</v>
      </c>
      <c r="H5" s="45" t="s">
        <v>31</v>
      </c>
      <c r="I5" s="51" t="s">
        <v>3</v>
      </c>
      <c r="J5" s="51" t="s">
        <v>4</v>
      </c>
      <c r="K5" s="51" t="s">
        <v>23</v>
      </c>
      <c r="L5" s="52"/>
      <c r="M5" s="52"/>
      <c r="N5" s="23"/>
      <c r="O5" s="23"/>
      <c r="P5" s="16"/>
      <c r="Q5" s="16"/>
      <c r="R5" s="16"/>
      <c r="S5" s="16"/>
      <c r="T5" s="16"/>
      <c r="U5" s="16"/>
    </row>
    <row r="6" spans="1:21" x14ac:dyDescent="0.25">
      <c r="A6" s="13">
        <v>1</v>
      </c>
      <c r="B6" s="17" t="s">
        <v>12</v>
      </c>
      <c r="C6" s="25">
        <f>D6+E6+F6+G6+H6</f>
        <v>1207887.08</v>
      </c>
      <c r="D6" s="25">
        <v>1020893.08</v>
      </c>
      <c r="E6" s="25">
        <v>41552.21</v>
      </c>
      <c r="F6" s="25">
        <v>42418.96</v>
      </c>
      <c r="G6" s="25">
        <v>7772.78</v>
      </c>
      <c r="H6" s="25">
        <v>95250.05</v>
      </c>
      <c r="I6" s="53">
        <v>24731</v>
      </c>
      <c r="J6" s="54">
        <v>1207887.1000000001</v>
      </c>
      <c r="K6" s="55">
        <f>J6/I6</f>
        <v>48.841013303141807</v>
      </c>
      <c r="L6" s="52"/>
      <c r="M6" s="52"/>
      <c r="N6" s="23"/>
      <c r="O6" s="23"/>
      <c r="P6" s="16"/>
      <c r="Q6" s="16"/>
      <c r="R6" s="16"/>
      <c r="S6" s="16"/>
      <c r="T6" s="16"/>
      <c r="U6" s="16"/>
    </row>
    <row r="7" spans="1:21" x14ac:dyDescent="0.25">
      <c r="A7" s="13">
        <v>2</v>
      </c>
      <c r="B7" s="18" t="s">
        <v>13</v>
      </c>
      <c r="C7" s="25">
        <f t="shared" ref="C7:C15" si="0">D7+E7+F7+G7+H7</f>
        <v>957012.8899999999</v>
      </c>
      <c r="D7" s="25">
        <v>815348.13</v>
      </c>
      <c r="E7" s="25">
        <v>44847.1</v>
      </c>
      <c r="F7" s="25">
        <v>58604.84</v>
      </c>
      <c r="G7" s="25">
        <v>14132.6</v>
      </c>
      <c r="H7" s="25">
        <v>24080.22</v>
      </c>
      <c r="I7" s="53">
        <v>29863</v>
      </c>
      <c r="J7" s="54">
        <v>957012.9</v>
      </c>
      <c r="K7" s="55">
        <f t="shared" ref="K7:K12" si="1">J7/I7</f>
        <v>32.046776948062821</v>
      </c>
      <c r="L7" s="52"/>
      <c r="M7" s="52"/>
      <c r="N7" s="23"/>
      <c r="O7" s="23"/>
      <c r="P7" s="16"/>
      <c r="Q7" s="16"/>
      <c r="R7" s="16"/>
      <c r="S7" s="16"/>
      <c r="T7" s="16"/>
      <c r="U7" s="16"/>
    </row>
    <row r="8" spans="1:21" x14ac:dyDescent="0.25">
      <c r="A8" s="13">
        <v>3</v>
      </c>
      <c r="B8" s="18" t="s">
        <v>14</v>
      </c>
      <c r="C8" s="25">
        <f t="shared" si="0"/>
        <v>476295</v>
      </c>
      <c r="D8" s="25">
        <v>395862</v>
      </c>
      <c r="E8" s="25">
        <v>15135</v>
      </c>
      <c r="F8" s="25">
        <v>0</v>
      </c>
      <c r="G8" s="25">
        <v>230</v>
      </c>
      <c r="H8" s="25">
        <v>65068</v>
      </c>
      <c r="I8" s="53">
        <v>14671</v>
      </c>
      <c r="J8" s="54">
        <v>476295</v>
      </c>
      <c r="K8" s="55">
        <f t="shared" si="1"/>
        <v>32.465067139254309</v>
      </c>
      <c r="L8" s="52"/>
      <c r="M8" s="52"/>
      <c r="N8" s="23"/>
      <c r="O8" s="23"/>
      <c r="P8" s="16"/>
      <c r="Q8" s="16"/>
      <c r="R8" s="16"/>
      <c r="S8" s="16"/>
      <c r="T8" s="16"/>
      <c r="U8" s="16"/>
    </row>
    <row r="9" spans="1:21" x14ac:dyDescent="0.25">
      <c r="A9" s="13">
        <v>4</v>
      </c>
      <c r="B9" s="18" t="s">
        <v>15</v>
      </c>
      <c r="C9" s="25">
        <f t="shared" si="0"/>
        <v>631934</v>
      </c>
      <c r="D9" s="25">
        <v>548658</v>
      </c>
      <c r="E9" s="25">
        <v>36776</v>
      </c>
      <c r="F9" s="25">
        <v>18127</v>
      </c>
      <c r="G9" s="25">
        <v>901</v>
      </c>
      <c r="H9" s="25">
        <v>27472</v>
      </c>
      <c r="I9" s="53">
        <v>21792</v>
      </c>
      <c r="J9" s="54">
        <v>631934</v>
      </c>
      <c r="K9" s="55">
        <f t="shared" si="1"/>
        <v>28.998439794419969</v>
      </c>
      <c r="L9" s="52"/>
      <c r="M9" s="52"/>
      <c r="N9" s="23"/>
      <c r="O9" s="23"/>
      <c r="P9" s="16"/>
      <c r="Q9" s="16"/>
      <c r="R9" s="16"/>
      <c r="S9" s="16"/>
      <c r="T9" s="16"/>
      <c r="U9" s="16"/>
    </row>
    <row r="10" spans="1:21" x14ac:dyDescent="0.25">
      <c r="A10" s="13">
        <v>5</v>
      </c>
      <c r="B10" s="18" t="s">
        <v>16</v>
      </c>
      <c r="C10" s="25">
        <f t="shared" si="0"/>
        <v>1221340</v>
      </c>
      <c r="D10" s="26">
        <v>1026000</v>
      </c>
      <c r="E10" s="26">
        <v>53680</v>
      </c>
      <c r="F10" s="26">
        <v>0</v>
      </c>
      <c r="G10" s="26">
        <v>8400</v>
      </c>
      <c r="H10" s="25">
        <v>133260</v>
      </c>
      <c r="I10" s="53">
        <v>34589</v>
      </c>
      <c r="J10" s="54">
        <v>1221340</v>
      </c>
      <c r="K10" s="55">
        <f t="shared" si="1"/>
        <v>35.310069675330304</v>
      </c>
      <c r="L10" s="52"/>
      <c r="M10" s="52"/>
      <c r="N10" s="23"/>
      <c r="O10" s="23"/>
      <c r="P10" s="16"/>
      <c r="Q10" s="16"/>
      <c r="R10" s="16"/>
      <c r="S10" s="16"/>
      <c r="T10" s="16"/>
      <c r="U10" s="16"/>
    </row>
    <row r="11" spans="1:21" x14ac:dyDescent="0.25">
      <c r="A11" s="14">
        <v>6</v>
      </c>
      <c r="B11" s="19" t="s">
        <v>17</v>
      </c>
      <c r="C11" s="25">
        <f t="shared" si="0"/>
        <v>1198572</v>
      </c>
      <c r="D11" s="25">
        <v>978115</v>
      </c>
      <c r="E11" s="25">
        <v>50108</v>
      </c>
      <c r="F11" s="25">
        <v>51365</v>
      </c>
      <c r="G11" s="25">
        <v>18060</v>
      </c>
      <c r="H11" s="25">
        <v>100924</v>
      </c>
      <c r="I11" s="53">
        <v>34018</v>
      </c>
      <c r="J11" s="54">
        <v>1198572</v>
      </c>
      <c r="K11" s="55" t="s">
        <v>35</v>
      </c>
      <c r="L11" s="52"/>
      <c r="M11" s="52"/>
      <c r="N11" s="23"/>
      <c r="O11" s="23"/>
      <c r="P11" s="16"/>
      <c r="Q11" s="16"/>
      <c r="R11" s="16"/>
      <c r="S11" s="16"/>
      <c r="T11" s="16"/>
      <c r="U11" s="16"/>
    </row>
    <row r="12" spans="1:21" x14ac:dyDescent="0.25">
      <c r="A12" s="14">
        <v>7</v>
      </c>
      <c r="B12" s="19" t="s">
        <v>18</v>
      </c>
      <c r="C12" s="25">
        <f t="shared" si="0"/>
        <v>2170770</v>
      </c>
      <c r="D12" s="25">
        <v>1639071</v>
      </c>
      <c r="E12" s="25">
        <v>139050</v>
      </c>
      <c r="F12" s="25">
        <v>183198</v>
      </c>
      <c r="G12" s="25">
        <v>58161</v>
      </c>
      <c r="H12" s="25">
        <v>151290</v>
      </c>
      <c r="I12" s="53">
        <v>106179</v>
      </c>
      <c r="J12" s="54">
        <v>2170770</v>
      </c>
      <c r="K12" s="55">
        <f t="shared" si="1"/>
        <v>20.444438165738987</v>
      </c>
      <c r="L12" s="52"/>
      <c r="M12" s="52"/>
      <c r="N12" s="23"/>
      <c r="O12" s="23"/>
      <c r="P12" s="16"/>
      <c r="Q12" s="16"/>
      <c r="R12" s="16"/>
      <c r="S12" s="16"/>
      <c r="T12" s="16"/>
      <c r="U12" s="16"/>
    </row>
    <row r="13" spans="1:21" x14ac:dyDescent="0.25">
      <c r="A13" s="72" t="s">
        <v>10</v>
      </c>
      <c r="B13" s="73"/>
      <c r="C13" s="29">
        <f t="shared" si="0"/>
        <v>7863810.9699999988</v>
      </c>
      <c r="D13" s="27">
        <f t="shared" ref="D13:H13" si="2">SUM(D6:D12)</f>
        <v>6423947.21</v>
      </c>
      <c r="E13" s="27">
        <f t="shared" si="2"/>
        <v>381148.31</v>
      </c>
      <c r="F13" s="27">
        <f t="shared" si="2"/>
        <v>353713.8</v>
      </c>
      <c r="G13" s="27">
        <f t="shared" si="2"/>
        <v>107657.38</v>
      </c>
      <c r="H13" s="27">
        <f t="shared" si="2"/>
        <v>597344.27</v>
      </c>
      <c r="I13" s="56">
        <f>SUM(I6:I12)</f>
        <v>265843</v>
      </c>
      <c r="J13" s="54"/>
      <c r="K13" s="52"/>
      <c r="L13" s="52"/>
      <c r="M13" s="52"/>
      <c r="N13" s="23"/>
      <c r="O13" s="23"/>
      <c r="P13" s="16"/>
      <c r="Q13" s="16"/>
      <c r="R13" s="16"/>
      <c r="S13" s="16"/>
      <c r="T13" s="16"/>
      <c r="U13" s="16"/>
    </row>
    <row r="14" spans="1:21" x14ac:dyDescent="0.25">
      <c r="A14" s="15">
        <v>8</v>
      </c>
      <c r="B14" s="20" t="s">
        <v>19</v>
      </c>
      <c r="C14" s="25">
        <f t="shared" si="0"/>
        <v>3501400</v>
      </c>
      <c r="D14" s="28">
        <v>3099100</v>
      </c>
      <c r="E14" s="28">
        <v>240300</v>
      </c>
      <c r="F14" s="28">
        <v>0</v>
      </c>
      <c r="G14" s="28">
        <v>42000</v>
      </c>
      <c r="H14" s="28">
        <v>120000</v>
      </c>
      <c r="I14" s="53">
        <v>602408</v>
      </c>
      <c r="J14" s="54">
        <v>3501400</v>
      </c>
      <c r="K14" s="55">
        <f>J14/I14</f>
        <v>5.812339809564282</v>
      </c>
      <c r="L14" s="52"/>
      <c r="M14" s="52"/>
      <c r="N14" s="23"/>
      <c r="O14" s="23"/>
      <c r="P14" s="16"/>
      <c r="Q14" s="16"/>
      <c r="R14" s="16"/>
      <c r="S14" s="16"/>
      <c r="T14" s="16"/>
      <c r="U14" s="16"/>
    </row>
    <row r="15" spans="1:21" x14ac:dyDescent="0.25">
      <c r="A15" s="60" t="s">
        <v>10</v>
      </c>
      <c r="B15" s="61"/>
      <c r="C15" s="29">
        <f t="shared" si="0"/>
        <v>11365210.970000003</v>
      </c>
      <c r="D15" s="29">
        <f t="shared" ref="D15:H15" si="3">SUM(D13:D14)</f>
        <v>9523047.2100000009</v>
      </c>
      <c r="E15" s="29">
        <f t="shared" si="3"/>
        <v>621448.31000000006</v>
      </c>
      <c r="F15" s="29">
        <f t="shared" si="3"/>
        <v>353713.8</v>
      </c>
      <c r="G15" s="29">
        <f t="shared" si="3"/>
        <v>149657.38</v>
      </c>
      <c r="H15" s="29">
        <f t="shared" si="3"/>
        <v>717344.27</v>
      </c>
      <c r="I15" s="56">
        <f>SUM(I13:I14)</f>
        <v>868251</v>
      </c>
      <c r="J15" s="54"/>
      <c r="K15" s="52"/>
      <c r="L15" s="52"/>
      <c r="M15" s="52"/>
      <c r="N15" s="23"/>
      <c r="O15" s="23"/>
      <c r="P15" s="16"/>
      <c r="Q15" s="16"/>
      <c r="R15" s="16"/>
      <c r="S15" s="16"/>
      <c r="T15" s="16"/>
      <c r="U15" s="16"/>
    </row>
    <row r="16" spans="1:21" ht="14.25" customHeight="1" x14ac:dyDescent="0.25">
      <c r="A16" s="3"/>
      <c r="B16" s="3"/>
      <c r="C16" s="3"/>
      <c r="D16" s="3"/>
      <c r="E16" s="3"/>
      <c r="F16" s="40"/>
      <c r="G16" s="40"/>
      <c r="H16" s="3"/>
      <c r="I16" s="23"/>
      <c r="J16" s="23"/>
      <c r="K16" s="23"/>
      <c r="L16" s="23"/>
      <c r="M16" s="23"/>
      <c r="N16" s="23"/>
      <c r="O16" s="23"/>
      <c r="P16" s="16"/>
      <c r="Q16" s="16"/>
      <c r="R16" s="16"/>
      <c r="S16" s="16"/>
      <c r="T16" s="16"/>
      <c r="U16" s="16"/>
    </row>
    <row r="17" spans="9:21" x14ac:dyDescent="0.25">
      <c r="I17" s="24"/>
      <c r="J17" s="23"/>
      <c r="K17" s="23"/>
      <c r="L17" s="23"/>
      <c r="M17" s="23"/>
      <c r="N17" s="23"/>
      <c r="O17" s="23"/>
      <c r="P17" s="16"/>
      <c r="Q17" s="16"/>
      <c r="R17" s="16"/>
      <c r="S17" s="16"/>
      <c r="T17" s="16"/>
      <c r="U17" s="16"/>
    </row>
    <row r="18" spans="9:21" x14ac:dyDescent="0.25">
      <c r="I18" s="24"/>
      <c r="J18" s="23"/>
      <c r="K18" s="23"/>
      <c r="L18" s="23"/>
      <c r="M18" s="23"/>
      <c r="N18" s="23"/>
      <c r="O18" s="23"/>
      <c r="P18" s="16"/>
      <c r="Q18" s="16"/>
      <c r="R18" s="16"/>
      <c r="S18" s="16"/>
      <c r="T18" s="16"/>
      <c r="U18" s="16"/>
    </row>
    <row r="19" spans="9:21" x14ac:dyDescent="0.25">
      <c r="I19" s="24"/>
      <c r="J19" s="30"/>
      <c r="K19" s="30"/>
      <c r="L19" s="30"/>
      <c r="M19" s="30"/>
      <c r="N19" s="30"/>
      <c r="O19" s="30"/>
      <c r="P19" s="37"/>
      <c r="Q19" s="16"/>
      <c r="R19" s="16"/>
      <c r="S19" s="16"/>
      <c r="T19" s="16"/>
      <c r="U19" s="16"/>
    </row>
    <row r="20" spans="9:21" x14ac:dyDescent="0.25">
      <c r="I20" s="23"/>
      <c r="J20" s="63"/>
      <c r="K20" s="63"/>
      <c r="L20" s="63"/>
      <c r="M20" s="63"/>
      <c r="N20" s="63"/>
      <c r="O20" s="63"/>
      <c r="P20" s="37"/>
      <c r="Q20" s="16"/>
      <c r="R20" s="16"/>
      <c r="S20" s="16"/>
      <c r="T20" s="16"/>
      <c r="U20" s="16"/>
    </row>
    <row r="21" spans="9:21" x14ac:dyDescent="0.25">
      <c r="I21" s="23"/>
      <c r="J21" s="64"/>
      <c r="K21" s="65"/>
      <c r="L21" s="65"/>
      <c r="M21" s="65"/>
      <c r="N21" s="65"/>
      <c r="O21" s="65"/>
      <c r="P21" s="37"/>
      <c r="Q21" s="16"/>
      <c r="R21" s="16"/>
      <c r="S21" s="16"/>
      <c r="T21" s="16"/>
      <c r="U21" s="16"/>
    </row>
    <row r="22" spans="9:21" x14ac:dyDescent="0.25">
      <c r="I22" s="23"/>
      <c r="J22" s="64"/>
      <c r="K22" s="38"/>
      <c r="L22" s="39"/>
      <c r="M22" s="39"/>
      <c r="N22" s="39"/>
      <c r="O22" s="39"/>
      <c r="P22" s="30"/>
      <c r="Q22" s="23"/>
    </row>
    <row r="23" spans="9:21" x14ac:dyDescent="0.25">
      <c r="I23" s="23"/>
      <c r="J23" s="30"/>
      <c r="K23" s="31"/>
      <c r="L23" s="30"/>
      <c r="M23" s="30"/>
      <c r="N23" s="30"/>
      <c r="O23" s="30"/>
      <c r="P23" s="30"/>
      <c r="Q23" s="23"/>
    </row>
    <row r="24" spans="9:21" x14ac:dyDescent="0.25">
      <c r="I24" s="23"/>
      <c r="J24" s="30"/>
      <c r="K24" s="32"/>
      <c r="L24" s="30"/>
      <c r="M24" s="30"/>
      <c r="N24" s="30"/>
      <c r="O24" s="30"/>
      <c r="P24" s="30"/>
      <c r="Q24" s="23"/>
    </row>
    <row r="25" spans="9:21" x14ac:dyDescent="0.25">
      <c r="I25" s="23"/>
      <c r="J25" s="30"/>
      <c r="K25" s="30"/>
      <c r="L25" s="30"/>
      <c r="M25" s="30"/>
      <c r="N25" s="30"/>
      <c r="O25" s="30"/>
      <c r="P25" s="30"/>
      <c r="Q25" s="23"/>
    </row>
    <row r="26" spans="9:21" x14ac:dyDescent="0.25">
      <c r="I26" s="23"/>
      <c r="J26" s="30"/>
      <c r="K26" s="30"/>
      <c r="L26" s="30"/>
      <c r="M26" s="30"/>
      <c r="N26" s="30"/>
      <c r="O26" s="30"/>
      <c r="P26" s="30"/>
      <c r="Q26" s="23"/>
    </row>
    <row r="27" spans="9:21" x14ac:dyDescent="0.25">
      <c r="I27" s="23"/>
      <c r="J27" s="23"/>
      <c r="K27" s="23"/>
      <c r="L27" s="23"/>
      <c r="M27" s="23"/>
      <c r="N27" s="23"/>
      <c r="O27" s="23"/>
      <c r="P27" s="23"/>
      <c r="Q27" s="23"/>
    </row>
    <row r="28" spans="9:21" x14ac:dyDescent="0.25">
      <c r="I28" s="23"/>
      <c r="J28" s="23"/>
      <c r="K28" s="23"/>
      <c r="L28" s="23"/>
      <c r="M28" s="23"/>
      <c r="N28" s="23"/>
      <c r="O28" s="23"/>
      <c r="P28" s="23"/>
      <c r="Q28" s="23"/>
    </row>
    <row r="31" spans="9:21" x14ac:dyDescent="0.25">
      <c r="O31" s="37"/>
      <c r="P31" s="44"/>
      <c r="Q31" s="44"/>
    </row>
    <row r="32" spans="9:21" x14ac:dyDescent="0.25">
      <c r="O32" s="30"/>
      <c r="P32" s="44"/>
      <c r="Q32" s="44"/>
    </row>
    <row r="33" spans="15:17" x14ac:dyDescent="0.25">
      <c r="O33" s="37"/>
      <c r="P33" s="37"/>
      <c r="Q33" s="44"/>
    </row>
    <row r="34" spans="15:17" x14ac:dyDescent="0.25">
      <c r="O34" s="37"/>
      <c r="P34" s="37"/>
      <c r="Q34" s="44"/>
    </row>
    <row r="35" spans="15:17" x14ac:dyDescent="0.25">
      <c r="O35" s="37"/>
      <c r="P35" s="37"/>
      <c r="Q35" s="44"/>
    </row>
    <row r="36" spans="15:17" x14ac:dyDescent="0.25">
      <c r="O36" s="37"/>
      <c r="P36" s="37"/>
      <c r="Q36" s="44"/>
    </row>
    <row r="37" spans="15:17" x14ac:dyDescent="0.25">
      <c r="O37" s="37"/>
      <c r="P37" s="37"/>
      <c r="Q37" s="44"/>
    </row>
    <row r="38" spans="15:17" x14ac:dyDescent="0.25">
      <c r="O38" s="44"/>
      <c r="P38" s="44"/>
      <c r="Q38" s="44"/>
    </row>
  </sheetData>
  <sortState ref="B73:C79">
    <sortCondition ref="C72"/>
  </sortState>
  <mergeCells count="9">
    <mergeCell ref="A13:B13"/>
    <mergeCell ref="A15:B15"/>
    <mergeCell ref="A2:H2"/>
    <mergeCell ref="J20:O20"/>
    <mergeCell ref="J21:J22"/>
    <mergeCell ref="K21:O21"/>
    <mergeCell ref="C4:C5"/>
    <mergeCell ref="D4:H4"/>
    <mergeCell ref="A4:A5"/>
  </mergeCells>
  <conditionalFormatting sqref="I6:I14">
    <cfRule type="cellIs" dxfId="1" priority="2" stopIfTrue="1" operator="lessThan">
      <formula>0</formula>
    </cfRule>
  </conditionalFormatting>
  <conditionalFormatting sqref="K21:K2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O21" sqref="O21"/>
    </sheetView>
  </sheetViews>
  <sheetFormatPr defaultRowHeight="15" x14ac:dyDescent="0.25"/>
  <cols>
    <col min="1" max="1" width="8" customWidth="1"/>
    <col min="2" max="2" width="9.140625" hidden="1" customWidth="1"/>
  </cols>
  <sheetData>
    <row r="3" spans="1:3" x14ac:dyDescent="0.25">
      <c r="A3" t="s">
        <v>20</v>
      </c>
      <c r="C3" s="9">
        <v>0.34</v>
      </c>
    </row>
    <row r="4" spans="1:3" x14ac:dyDescent="0.25">
      <c r="A4" t="s">
        <v>0</v>
      </c>
      <c r="C4" s="12">
        <v>0.55800000000000005</v>
      </c>
    </row>
    <row r="5" spans="1:3" x14ac:dyDescent="0.25">
      <c r="A5" t="s">
        <v>1</v>
      </c>
      <c r="C5" s="12">
        <v>9.6000000000000002E-2</v>
      </c>
    </row>
    <row r="6" spans="1:3" x14ac:dyDescent="0.25">
      <c r="A6" t="s">
        <v>21</v>
      </c>
      <c r="C6" s="12">
        <v>6.0000000000000001E-3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F1" workbookViewId="0">
      <selection activeCell="P15" sqref="P15"/>
    </sheetView>
  </sheetViews>
  <sheetFormatPr defaultRowHeight="15" x14ac:dyDescent="0.25"/>
  <cols>
    <col min="1" max="1" width="18.28515625" customWidth="1"/>
    <col min="7" max="7" width="15.140625" customWidth="1"/>
    <col min="8" max="8" width="17.7109375" customWidth="1"/>
  </cols>
  <sheetData>
    <row r="1" spans="1:8" x14ac:dyDescent="0.25">
      <c r="A1" t="s">
        <v>0</v>
      </c>
      <c r="B1" s="9">
        <v>0.63</v>
      </c>
      <c r="C1" s="9"/>
    </row>
    <row r="2" spans="1:8" x14ac:dyDescent="0.25">
      <c r="A2" t="s">
        <v>1</v>
      </c>
      <c r="B2" s="9">
        <v>0.11</v>
      </c>
      <c r="C2" s="9"/>
    </row>
    <row r="3" spans="1:8" x14ac:dyDescent="0.25">
      <c r="A3" t="s">
        <v>2</v>
      </c>
      <c r="B3" s="9">
        <v>0.03</v>
      </c>
      <c r="C3" s="9"/>
    </row>
    <row r="4" spans="1:8" x14ac:dyDescent="0.25">
      <c r="A4" t="s">
        <v>22</v>
      </c>
      <c r="B4" s="9">
        <v>0.24</v>
      </c>
      <c r="C4" s="9"/>
    </row>
    <row r="11" spans="1:8" x14ac:dyDescent="0.25">
      <c r="G11" s="8" t="s">
        <v>19</v>
      </c>
      <c r="H11">
        <v>9.32</v>
      </c>
    </row>
    <row r="12" spans="1:8" x14ac:dyDescent="0.25">
      <c r="G12" s="8" t="s">
        <v>18</v>
      </c>
      <c r="H12" s="11">
        <v>23.2</v>
      </c>
    </row>
    <row r="13" spans="1:8" x14ac:dyDescent="0.25">
      <c r="G13" s="7" t="s">
        <v>13</v>
      </c>
      <c r="H13">
        <v>40.33</v>
      </c>
    </row>
    <row r="14" spans="1:8" x14ac:dyDescent="0.25">
      <c r="G14" s="7" t="s">
        <v>16</v>
      </c>
      <c r="H14">
        <v>42.39</v>
      </c>
    </row>
    <row r="15" spans="1:8" x14ac:dyDescent="0.25">
      <c r="G15" s="7" t="s">
        <v>15</v>
      </c>
      <c r="H15">
        <v>43.11</v>
      </c>
    </row>
    <row r="16" spans="1:8" x14ac:dyDescent="0.25">
      <c r="G16" s="8" t="s">
        <v>17</v>
      </c>
      <c r="H16">
        <v>45.9</v>
      </c>
    </row>
    <row r="17" spans="7:8" x14ac:dyDescent="0.25">
      <c r="G17" s="6" t="s">
        <v>12</v>
      </c>
      <c r="H17">
        <v>60.03</v>
      </c>
    </row>
    <row r="18" spans="7:8" x14ac:dyDescent="0.25">
      <c r="G18" s="10" t="s">
        <v>14</v>
      </c>
      <c r="H18">
        <v>69.040000000000006</v>
      </c>
    </row>
    <row r="24" spans="7:8" x14ac:dyDescent="0.25">
      <c r="G24" s="6" t="s">
        <v>12</v>
      </c>
      <c r="H24" s="5">
        <v>60.03</v>
      </c>
    </row>
    <row r="25" spans="7:8" x14ac:dyDescent="0.25">
      <c r="G25" s="8" t="s">
        <v>19</v>
      </c>
      <c r="H25" s="5">
        <v>9.32</v>
      </c>
    </row>
    <row r="26" spans="7:8" x14ac:dyDescent="0.25">
      <c r="G26" s="8" t="s">
        <v>18</v>
      </c>
      <c r="H26" s="5">
        <v>23.2</v>
      </c>
    </row>
    <row r="27" spans="7:8" x14ac:dyDescent="0.25">
      <c r="G27" s="7" t="s">
        <v>13</v>
      </c>
      <c r="H27" s="5">
        <v>40.33</v>
      </c>
    </row>
    <row r="28" spans="7:8" x14ac:dyDescent="0.25">
      <c r="G28" s="7" t="s">
        <v>16</v>
      </c>
      <c r="H28" s="5">
        <v>42.39</v>
      </c>
    </row>
    <row r="29" spans="7:8" x14ac:dyDescent="0.25">
      <c r="G29" s="7" t="s">
        <v>15</v>
      </c>
      <c r="H29" s="5">
        <v>43.11</v>
      </c>
    </row>
    <row r="30" spans="7:8" x14ac:dyDescent="0.25">
      <c r="G30" s="8" t="s">
        <v>17</v>
      </c>
      <c r="H30" s="5">
        <v>45.9</v>
      </c>
    </row>
    <row r="31" spans="7:8" x14ac:dyDescent="0.25">
      <c r="G31" s="10" t="s">
        <v>14</v>
      </c>
      <c r="H31" s="5">
        <v>69.040000000000006</v>
      </c>
    </row>
    <row r="34" spans="7:11" x14ac:dyDescent="0.25">
      <c r="G34" s="8" t="s">
        <v>19</v>
      </c>
      <c r="H34" s="5">
        <v>9.32</v>
      </c>
    </row>
    <row r="35" spans="7:11" x14ac:dyDescent="0.25">
      <c r="G35" s="8" t="s">
        <v>18</v>
      </c>
      <c r="H35" s="5">
        <v>23.2</v>
      </c>
    </row>
    <row r="36" spans="7:11" x14ac:dyDescent="0.25">
      <c r="G36" s="7" t="s">
        <v>13</v>
      </c>
      <c r="H36" s="5">
        <v>40.33</v>
      </c>
    </row>
    <row r="37" spans="7:11" x14ac:dyDescent="0.25">
      <c r="G37" s="7" t="s">
        <v>16</v>
      </c>
      <c r="H37" s="5">
        <v>42.39</v>
      </c>
    </row>
    <row r="38" spans="7:11" x14ac:dyDescent="0.25">
      <c r="G38" s="7" t="s">
        <v>15</v>
      </c>
      <c r="H38" s="5">
        <v>43.11</v>
      </c>
      <c r="J38" s="6"/>
    </row>
    <row r="39" spans="7:11" x14ac:dyDescent="0.25">
      <c r="G39" s="8" t="s">
        <v>17</v>
      </c>
      <c r="H39" s="5">
        <v>45.9</v>
      </c>
      <c r="J39" s="8"/>
    </row>
    <row r="40" spans="7:11" x14ac:dyDescent="0.25">
      <c r="G40" s="6" t="s">
        <v>12</v>
      </c>
      <c r="H40" s="5">
        <v>60.03</v>
      </c>
      <c r="J40" s="8"/>
      <c r="K40" s="11"/>
    </row>
    <row r="41" spans="7:11" x14ac:dyDescent="0.25">
      <c r="G41" s="10" t="s">
        <v>14</v>
      </c>
      <c r="H41" s="5">
        <v>69.040000000000006</v>
      </c>
      <c r="J41" s="7"/>
    </row>
    <row r="42" spans="7:11" x14ac:dyDescent="0.25">
      <c r="J42" s="7"/>
    </row>
    <row r="43" spans="7:11" x14ac:dyDescent="0.25">
      <c r="J43" s="7"/>
    </row>
    <row r="44" spans="7:11" x14ac:dyDescent="0.25">
      <c r="J44" s="8"/>
    </row>
    <row r="45" spans="7:11" x14ac:dyDescent="0.25">
      <c r="J45" s="10"/>
    </row>
  </sheetData>
  <sortState ref="G11:H18">
    <sortCondition ref="H11:H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Alytaus</vt:lpstr>
      <vt:lpstr>Vilniaus</vt:lpstr>
      <vt:lpstr>Lapas3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2025-09-10T06:18:10Z</cp:lastPrinted>
  <dcterms:created xsi:type="dcterms:W3CDTF">2014-01-10T08:14:18Z</dcterms:created>
  <dcterms:modified xsi:type="dcterms:W3CDTF">2025-09-10T06:20:15Z</dcterms:modified>
  <cp:category/>
  <cp:contentStatus/>
</cp:coreProperties>
</file>