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5925" windowHeight="4080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L8" i="2" l="1"/>
  <c r="L9" i="2"/>
  <c r="L10" i="2"/>
  <c r="L11" i="2"/>
  <c r="L12" i="2"/>
  <c r="L13" i="2"/>
  <c r="L15" i="2"/>
  <c r="L7" i="2"/>
  <c r="J14" i="2"/>
  <c r="J16" i="2" s="1"/>
  <c r="I14" i="2"/>
  <c r="I16" i="2" s="1"/>
  <c r="H14" i="2"/>
  <c r="H16" i="2" s="1"/>
  <c r="G14" i="2"/>
  <c r="G16" i="2" s="1"/>
  <c r="L8" i="1" l="1"/>
  <c r="L9" i="1"/>
  <c r="L10" i="1"/>
  <c r="L11" i="1"/>
  <c r="L7" i="1"/>
  <c r="F14" i="2" l="1"/>
  <c r="F16" i="2" s="1"/>
  <c r="E14" i="2"/>
  <c r="E16" i="2" s="1"/>
  <c r="D14" i="2"/>
  <c r="D16" i="2" s="1"/>
  <c r="C14" i="2"/>
  <c r="C16" i="2" s="1"/>
  <c r="J12" i="1" l="1"/>
  <c r="I12" i="1"/>
  <c r="H12" i="1"/>
  <c r="G12" i="1"/>
  <c r="F12" i="1"/>
  <c r="C12" i="1"/>
</calcChain>
</file>

<file path=xl/sharedStrings.xml><?xml version="1.0" encoding="utf-8"?>
<sst xmlns="http://schemas.openxmlformats.org/spreadsheetml/2006/main" count="71" uniqueCount="37">
  <si>
    <t>Eil. Nr.</t>
  </si>
  <si>
    <t>Savivaldybių viešosios bibliotekos</t>
  </si>
  <si>
    <t>Gyvent. sk.</t>
  </si>
  <si>
    <t>Alytaus m.</t>
  </si>
  <si>
    <t>Alytaus r.</t>
  </si>
  <si>
    <t>Druskininkai</t>
  </si>
  <si>
    <t>Lazdijai</t>
  </si>
  <si>
    <t>Varėna</t>
  </si>
  <si>
    <t>Iš viso:</t>
  </si>
  <si>
    <t>Gyvent.sk.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</si>
  <si>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</si>
  <si>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</si>
  <si>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</si>
  <si>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</si>
  <si>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</si>
  <si>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</si>
  <si>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</si>
  <si>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</si>
  <si>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4.1. ALYTAUS APSKRITIES SAVIVALDYBIŲ VIEŠŲJŲ BIBLIOTEKŲ PERSONALAS 2024 M.</t>
  </si>
  <si>
    <t>4.1. VILNIAUS APSKRITIES SAVIVALDYBIŲ VIEŠŲJŲ BIBLIOTEKŲ PERSONALAS 2024 M.</t>
  </si>
  <si>
    <t>Kvalifikaciją tobulinę darbuotojai</t>
  </si>
  <si>
    <t>Savanoriai</t>
  </si>
  <si>
    <t>n.d.</t>
  </si>
  <si>
    <t>n.d. nėra duomenų</t>
  </si>
  <si>
    <t>Iš jų:</t>
  </si>
  <si>
    <t>profesionalūs bibliotekininkai</t>
  </si>
  <si>
    <t>kvalifikuoti specialistai</t>
  </si>
  <si>
    <t>kiti darbuotojai</t>
  </si>
  <si>
    <t>Bibliotekai patvirtintos pareigybės(etatai) SVB</t>
  </si>
  <si>
    <t>Kiti darbuotojai</t>
  </si>
  <si>
    <t xml:space="preserve">kvalifikuoti specialistai </t>
  </si>
  <si>
    <t>Patvirtintos pareigybės      ( etatai), iš viso SVB</t>
  </si>
  <si>
    <t xml:space="preserve">Iš jų: </t>
  </si>
  <si>
    <t>Darbuotojai, iš viso SVB</t>
  </si>
  <si>
    <t xml:space="preserve">Darbuotojai, iš viso SVB </t>
  </si>
  <si>
    <t xml:space="preserve">profesionalūs bibliotekininkai </t>
  </si>
  <si>
    <t>etatų skaičius SVB(VEE)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</si>
</sst>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9"/>
      <color theme="5" tint="-0.249977111117893"/>
      <name val="Arial"/>
      <family val="2"/>
      <charset val="186"/>
    </font>
    <font>
      <sz val="10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sz val="8.5"/>
      <color theme="5" tint="-0.499984740745262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4" fillId="3" borderId="10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vertical="center" wrapText="1"/>
    </xf>
    <xf numFmtId="0" fontId="4" fillId="3" borderId="7" xfId="1" applyFont="1" applyFill="1" applyBorder="1" applyAlignment="1">
      <alignment vertical="center" wrapText="1"/>
    </xf>
    <xf numFmtId="2" fontId="8" fillId="3" borderId="10" xfId="1" applyNumberFormat="1" applyFont="1" applyFill="1" applyBorder="1" applyAlignment="1">
      <alignment horizontal="center" vertical="center" wrapText="1"/>
    </xf>
    <xf numFmtId="2" fontId="8" fillId="3" borderId="10" xfId="1" applyNumberFormat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 wrapText="1"/>
    </xf>
    <xf numFmtId="2" fontId="1" fillId="2" borderId="0" xfId="0" applyNumberFormat="1" applyFont="1" applyFill="1"/>
    <xf numFmtId="2" fontId="8" fillId="3" borderId="7" xfId="1" applyNumberFormat="1" applyFont="1" applyFill="1" applyBorder="1" applyAlignment="1">
      <alignment horizontal="center" vertical="center" wrapText="1"/>
    </xf>
    <xf numFmtId="2" fontId="8" fillId="3" borderId="7" xfId="1" applyNumberFormat="1" applyFont="1" applyFill="1" applyBorder="1" applyAlignment="1">
      <alignment horizontal="center" vertical="center"/>
    </xf>
    <xf numFmtId="2" fontId="0" fillId="2" borderId="0" xfId="0" applyNumberFormat="1" applyFill="1"/>
    <xf numFmtId="0" fontId="10" fillId="5" borderId="10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left" vertical="center" wrapText="1"/>
    </xf>
    <xf numFmtId="0" fontId="10" fillId="5" borderId="10" xfId="1" applyFont="1" applyFill="1" applyBorder="1" applyAlignment="1">
      <alignment vertical="center" wrapText="1"/>
    </xf>
    <xf numFmtId="2" fontId="10" fillId="5" borderId="10" xfId="1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2" fontId="11" fillId="4" borderId="10" xfId="1" applyNumberFormat="1" applyFont="1" applyFill="1" applyBorder="1" applyAlignment="1">
      <alignment horizontal="center" vertical="center" wrapText="1"/>
    </xf>
    <xf numFmtId="1" fontId="11" fillId="4" borderId="10" xfId="1" applyNumberFormat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0" fontId="3" fillId="5" borderId="10" xfId="1" applyFill="1" applyBorder="1" applyAlignment="1">
      <alignment horizontal="center" vertical="center"/>
    </xf>
    <xf numFmtId="0" fontId="10" fillId="5" borderId="1" xfId="1" applyFont="1" applyFill="1" applyBorder="1" applyAlignment="1">
      <alignment vertical="center" wrapText="1"/>
    </xf>
    <xf numFmtId="2" fontId="10" fillId="5" borderId="1" xfId="1" applyNumberFormat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right" vertical="center"/>
    </xf>
    <xf numFmtId="2" fontId="11" fillId="4" borderId="10" xfId="1" applyNumberFormat="1" applyFont="1" applyFill="1" applyBorder="1" applyAlignment="1">
      <alignment horizontal="center" vertical="center"/>
    </xf>
    <xf numFmtId="1" fontId="11" fillId="4" borderId="10" xfId="1" applyNumberFormat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3" fillId="2" borderId="0" xfId="0" applyFont="1" applyFill="1"/>
    <xf numFmtId="2" fontId="10" fillId="5" borderId="10" xfId="1" applyNumberFormat="1" applyFont="1" applyFill="1" applyBorder="1" applyAlignment="1">
      <alignment horizontal="center" vertical="center"/>
    </xf>
    <xf numFmtId="2" fontId="10" fillId="5" borderId="1" xfId="1" applyNumberFormat="1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left" vertical="top" wrapText="1"/>
    </xf>
    <xf numFmtId="0" fontId="10" fillId="5" borderId="9" xfId="1" applyFont="1" applyFill="1" applyBorder="1" applyAlignment="1">
      <alignment horizontal="center" vertical="center"/>
    </xf>
    <xf numFmtId="2" fontId="10" fillId="5" borderId="7" xfId="1" applyNumberFormat="1" applyFont="1" applyFill="1" applyBorder="1" applyAlignment="1">
      <alignment horizontal="center" vertical="center" wrapText="1"/>
    </xf>
    <xf numFmtId="2" fontId="10" fillId="5" borderId="7" xfId="1" applyNumberFormat="1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vertical="center" wrapText="1"/>
    </xf>
    <xf numFmtId="0" fontId="9" fillId="5" borderId="6" xfId="1" applyFont="1" applyFill="1" applyBorder="1" applyAlignment="1">
      <alignment horizontal="left" vertical="top" wrapText="1"/>
    </xf>
    <xf numFmtId="0" fontId="19" fillId="2" borderId="0" xfId="0" applyFont="1" applyFill="1"/>
    <xf numFmtId="2" fontId="19" fillId="2" borderId="0" xfId="0" applyNumberFormat="1" applyFont="1" applyFill="1"/>
    <xf numFmtId="1" fontId="20" fillId="2" borderId="0" xfId="0" applyNumberFormat="1" applyFont="1" applyFill="1"/>
    <xf numFmtId="0" fontId="18" fillId="2" borderId="0" xfId="0" applyFont="1" applyFill="1"/>
    <xf numFmtId="1" fontId="18" fillId="2" borderId="0" xfId="0" applyNumberFormat="1" applyFont="1" applyFill="1"/>
    <xf numFmtId="2" fontId="18" fillId="2" borderId="0" xfId="0" applyNumberFormat="1" applyFont="1" applyFill="1"/>
    <xf numFmtId="0" fontId="9" fillId="5" borderId="1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9" fillId="5" borderId="7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vertical="center"/>
    </xf>
    <xf numFmtId="0" fontId="9" fillId="5" borderId="5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left" vertical="top"/>
    </xf>
    <xf numFmtId="0" fontId="15" fillId="5" borderId="1" xfId="1" applyFont="1" applyFill="1" applyBorder="1" applyAlignment="1">
      <alignment horizontal="center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top" wrapText="1"/>
    </xf>
    <xf numFmtId="0" fontId="11" fillId="4" borderId="2" xfId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7EF"/>
      <color rgb="FFFFF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</a:t>
            </a: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personalas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(etatų skaičius)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Visi darbuotojai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(Alytaus!$B$9,Alytaus!$B$7,Alytaus!$B$10,Alytaus!$B$11,Alytaus!$B$8)</c:f>
              <c:strCache>
                <c:ptCount val="5"/>
                <c:pt idx="0">
                  <c:v>Druskininkai</c:v>
                </c:pt>
                <c:pt idx="1">
                  <c:v>Alytaus m.</c:v>
                </c:pt>
                <c:pt idx="2">
                  <c:v>Lazdijai</c:v>
                </c:pt>
                <c:pt idx="3">
                  <c:v>Varėna</c:v>
                </c:pt>
                <c:pt idx="4">
                  <c:v>Alytaus r.</c:v>
                </c:pt>
              </c:strCache>
            </c:strRef>
          </c:cat>
          <c:val>
            <c:numRef>
              <c:f>(Alytaus!$C$9,Alytaus!$C$7,Alytaus!$C$10,Alytaus!$C$11,Alytaus!$C$8)</c:f>
              <c:numCache>
                <c:formatCode>0.00</c:formatCode>
                <c:ptCount val="5"/>
                <c:pt idx="0">
                  <c:v>21.5</c:v>
                </c:pt>
                <c:pt idx="1">
                  <c:v>35</c:v>
                </c:pt>
                <c:pt idx="2">
                  <c:v>45</c:v>
                </c:pt>
                <c:pt idx="3">
                  <c:v>45.25</c:v>
                </c:pt>
                <c:pt idx="4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5-47CB-8A14-189BA676BBDA}"/>
            </c:ext>
          </c:extLst>
        </c:ser>
        <c:ser>
          <c:idx val="1"/>
          <c:order val="1"/>
          <c:tx>
            <c:v>Bibliotekininkai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(Alytaus!$B$9,Alytaus!$B$7,Alytaus!$B$10,Alytaus!$B$11,Alytaus!$B$8)</c:f>
              <c:strCache>
                <c:ptCount val="5"/>
                <c:pt idx="0">
                  <c:v>Druskininkai</c:v>
                </c:pt>
                <c:pt idx="1">
                  <c:v>Alytaus m.</c:v>
                </c:pt>
                <c:pt idx="2">
                  <c:v>Lazdijai</c:v>
                </c:pt>
                <c:pt idx="3">
                  <c:v>Varėna</c:v>
                </c:pt>
                <c:pt idx="4">
                  <c:v>Alytaus r.</c:v>
                </c:pt>
              </c:strCache>
            </c:strRef>
          </c:cat>
          <c:val>
            <c:numRef>
              <c:f>(Alytaus!#REF!,Alytaus!#REF!,Alytaus!#REF!,Alytaus!#REF!,Alytaus!#REF!)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5-47CB-8A14-189BA676BB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958656"/>
        <c:axId val="49553792"/>
        <c:axId val="0"/>
      </c:bar3DChart>
      <c:catAx>
        <c:axId val="4795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553792"/>
        <c:crosses val="autoZero"/>
        <c:auto val="1"/>
        <c:lblAlgn val="l"/>
        <c:lblOffset val="100"/>
        <c:noMultiLvlLbl val="0"/>
      </c:catAx>
      <c:valAx>
        <c:axId val="4955379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4795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Profesonali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</a:t>
            </a: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bibliotekinink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 skaičius 1000 gyventojų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382348863006101"/>
          <c:y val="3.6951245813434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(Alytaus!$B$11,Alytaus!$B$10,Alytaus!$B$8,Alytaus!$B$9,Alytaus!$B$7)</c:f>
              <c:strCache>
                <c:ptCount val="5"/>
                <c:pt idx="0">
                  <c:v>Varėna</c:v>
                </c:pt>
                <c:pt idx="1">
                  <c:v>Lazdijai</c:v>
                </c:pt>
                <c:pt idx="2">
                  <c:v>Alytaus r.</c:v>
                </c:pt>
                <c:pt idx="3">
                  <c:v>Druskininkai</c:v>
                </c:pt>
                <c:pt idx="4">
                  <c:v>Alytaus m.</c:v>
                </c:pt>
              </c:strCache>
            </c:strRef>
          </c:cat>
          <c:val>
            <c:numRef>
              <c:f>(Alytaus!$L$11,Alytaus!$L$10,Alytaus!$L$8,Alytaus!$L$9,Alytaus!$L$7)</c:f>
              <c:numCache>
                <c:formatCode>0.00</c:formatCode>
                <c:ptCount val="5"/>
                <c:pt idx="0">
                  <c:v>0.946262264056975</c:v>
                </c:pt>
                <c:pt idx="1">
                  <c:v>0.58136154874716583</c:v>
                </c:pt>
                <c:pt idx="2">
                  <c:v>1.6886584982720703</c:v>
                </c:pt>
                <c:pt idx="3">
                  <c:v>0.8956560680698612</c:v>
                </c:pt>
                <c:pt idx="4">
                  <c:v>0.4333852746396572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5-4281-8C7B-EDC77768DC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586560"/>
        <c:axId val="49589248"/>
        <c:axId val="0"/>
      </c:bar3DChart>
      <c:catAx>
        <c:axId val="495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589248"/>
        <c:crosses val="autoZero"/>
        <c:auto val="1"/>
        <c:lblAlgn val="ctr"/>
        <c:lblOffset val="100"/>
        <c:noMultiLvlLbl val="0"/>
      </c:catAx>
      <c:valAx>
        <c:axId val="4958924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958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apskrities bibliotek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personalas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(etatų skaičius)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9079573742691"/>
          <c:y val="0.28198828470380194"/>
          <c:w val="0.71701768826763113"/>
          <c:h val="0.60716401414677268"/>
        </c:manualLayout>
      </c:layout>
      <c:bar3DChart>
        <c:barDir val="bar"/>
        <c:grouping val="clustered"/>
        <c:varyColors val="0"/>
        <c:ser>
          <c:idx val="0"/>
          <c:order val="0"/>
          <c:tx>
            <c:v>Visi darbuotojai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0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98-4308-8A16-5CF912F01722}"/>
                </c:ext>
              </c:extLst>
            </c:dLbl>
            <c:dLbl>
              <c:idx val="3"/>
              <c:layout>
                <c:manualLayout>
                  <c:x val="0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98-4308-8A16-5CF912F01722}"/>
                </c:ext>
              </c:extLst>
            </c:dLbl>
            <c:dLbl>
              <c:idx val="4"/>
              <c:layout>
                <c:manualLayout>
                  <c:x val="0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98-4308-8A16-5CF912F01722}"/>
                </c:ext>
              </c:extLst>
            </c:dLbl>
            <c:dLbl>
              <c:idx val="5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98-4308-8A16-5CF912F01722}"/>
                </c:ext>
              </c:extLst>
            </c:dLbl>
            <c:dLbl>
              <c:idx val="6"/>
              <c:layout>
                <c:manualLayout>
                  <c:x val="-1.0185067526415994E-16"/>
                  <c:y val="-9.259259259259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D98-4308-8A16-5CF912F01722}"/>
                </c:ext>
              </c:extLst>
            </c:dLbl>
            <c:dLbl>
              <c:idx val="7"/>
              <c:layout>
                <c:manualLayout>
                  <c:x val="0"/>
                  <c:y val="-9.259259259259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98-4308-8A16-5CF912F01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(Vilniaus!$B$9,Vilniaus!$B$10,Vilniaus!$B$8,Vilniaus!$B$11,Vilniaus!$B$7,Vilniaus!$B$12,Vilniaus!$B$13,Vilniaus!$B$15)</c:f>
              <c:strCache>
                <c:ptCount val="8"/>
                <c:pt idx="0">
                  <c:v>Širvintos</c:v>
                </c:pt>
                <c:pt idx="1">
                  <c:v>Švenčionys</c:v>
                </c:pt>
                <c:pt idx="2">
                  <c:v>Šalčininkai</c:v>
                </c:pt>
                <c:pt idx="3">
                  <c:v>Trakai</c:v>
                </c:pt>
                <c:pt idx="4">
                  <c:v>Elektrėnai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(Vilniaus!$C$9,Vilniaus!$C$10,Vilniaus!$C$8,Vilniaus!$C$11,Vilniaus!$C$7,Vilniaus!$C$12,Vilniaus!$C$13,Vilniaus!$C$15)</c:f>
              <c:numCache>
                <c:formatCode>0.00</c:formatCode>
                <c:ptCount val="8"/>
                <c:pt idx="0">
                  <c:v>30</c:v>
                </c:pt>
                <c:pt idx="1">
                  <c:v>35.5</c:v>
                </c:pt>
                <c:pt idx="2">
                  <c:v>45.75</c:v>
                </c:pt>
                <c:pt idx="3">
                  <c:v>50.85</c:v>
                </c:pt>
                <c:pt idx="4">
                  <c:v>49.5</c:v>
                </c:pt>
                <c:pt idx="5">
                  <c:v>58.5</c:v>
                </c:pt>
                <c:pt idx="6">
                  <c:v>85.75</c:v>
                </c:pt>
                <c:pt idx="7">
                  <c:v>105.5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98-4308-8A16-5CF912F01722}"/>
            </c:ext>
          </c:extLst>
        </c:ser>
        <c:ser>
          <c:idx val="1"/>
          <c:order val="1"/>
          <c:tx>
            <c:v>Bibliotekininkai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98-4308-8A16-5CF912F01722}"/>
                </c:ext>
              </c:extLst>
            </c:dLbl>
            <c:dLbl>
              <c:idx val="1"/>
              <c:layout>
                <c:manualLayout>
                  <c:x val="2.7777777777777267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D98-4308-8A16-5CF912F01722}"/>
                </c:ext>
              </c:extLst>
            </c:dLbl>
            <c:dLbl>
              <c:idx val="2"/>
              <c:layout>
                <c:manualLayout>
                  <c:x val="5.0925337632079971E-17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D98-4308-8A16-5CF912F01722}"/>
                </c:ext>
              </c:extLst>
            </c:dLbl>
            <c:dLbl>
              <c:idx val="3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D98-4308-8A16-5CF912F01722}"/>
                </c:ext>
              </c:extLst>
            </c:dLbl>
            <c:dLbl>
              <c:idx val="4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D98-4308-8A16-5CF912F01722}"/>
                </c:ext>
              </c:extLst>
            </c:dLbl>
            <c:dLbl>
              <c:idx val="5"/>
              <c:layout>
                <c:manualLayout>
                  <c:x val="-5.0925337632079971E-17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D98-4308-8A16-5CF912F01722}"/>
                </c:ext>
              </c:extLst>
            </c:dLbl>
            <c:dLbl>
              <c:idx val="6"/>
              <c:layout>
                <c:manualLayout>
                  <c:x val="0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D98-4308-8A16-5CF912F01722}"/>
                </c:ext>
              </c:extLst>
            </c:dLbl>
            <c:dLbl>
              <c:idx val="7"/>
              <c:layout>
                <c:manualLayout>
                  <c:x val="-1.0185067526415994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D98-4308-8A16-5CF912F01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(Vilniaus!$B$9,Vilniaus!$B$10,Vilniaus!$B$8,Vilniaus!$B$11,Vilniaus!$B$7,Vilniaus!$B$12,Vilniaus!$B$13,Vilniaus!$B$15)</c:f>
              <c:strCache>
                <c:ptCount val="8"/>
                <c:pt idx="0">
                  <c:v>Širvintos</c:v>
                </c:pt>
                <c:pt idx="1">
                  <c:v>Švenčionys</c:v>
                </c:pt>
                <c:pt idx="2">
                  <c:v>Šalčininkai</c:v>
                </c:pt>
                <c:pt idx="3">
                  <c:v>Trakai</c:v>
                </c:pt>
                <c:pt idx="4">
                  <c:v>Elektrėnai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(Vilniaus!$E$9,Vilniaus!$E$10,Vilniaus!$E$8,Vilniaus!$E$11,Vilniaus!$E$7,Vilniaus!$E$12,Vilniaus!$E$13,Vilniaus!$E$15)</c:f>
              <c:numCache>
                <c:formatCode>0.00</c:formatCode>
                <c:ptCount val="8"/>
                <c:pt idx="0">
                  <c:v>22</c:v>
                </c:pt>
                <c:pt idx="1">
                  <c:v>0</c:v>
                </c:pt>
                <c:pt idx="2">
                  <c:v>40.25</c:v>
                </c:pt>
                <c:pt idx="3">
                  <c:v>37</c:v>
                </c:pt>
                <c:pt idx="4">
                  <c:v>26</c:v>
                </c:pt>
                <c:pt idx="5">
                  <c:v>58.5</c:v>
                </c:pt>
                <c:pt idx="6">
                  <c:v>71.5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98-4308-8A16-5CF912F017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9166080"/>
        <c:axId val="59167872"/>
        <c:axId val="0"/>
      </c:bar3DChart>
      <c:catAx>
        <c:axId val="59166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167872"/>
        <c:crosses val="autoZero"/>
        <c:auto val="1"/>
        <c:lblAlgn val="ctr"/>
        <c:lblOffset val="100"/>
        <c:noMultiLvlLbl val="0"/>
      </c:catAx>
      <c:valAx>
        <c:axId val="5916787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591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Profesonali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</a:t>
            </a:r>
            <a:r>
              <a:rPr lang="en-US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bibliotekinink</a:t>
            </a:r>
            <a:r>
              <a:rPr lang="lt-LT" sz="1100" b="1" i="0" kern="120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skaičius 1000 gyventojų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494056794453275"/>
          <c:y val="3.2765437286322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(Vilniaus!$B$9,Vilniaus!$B$10,Vilniaus!$B$8,Vilniaus!$B$7,Vilniaus!$B$12,Vilniaus!$B$11,Vilniaus!$B$13,Vilniaus!$B$15)</c:f>
              <c:strCache>
                <c:ptCount val="8"/>
                <c:pt idx="0">
                  <c:v>Širvintos</c:v>
                </c:pt>
                <c:pt idx="1">
                  <c:v>Švenčionys</c:v>
                </c:pt>
                <c:pt idx="2">
                  <c:v>Šalčininkai</c:v>
                </c:pt>
                <c:pt idx="3">
                  <c:v>Elektrėnai</c:v>
                </c:pt>
                <c:pt idx="4">
                  <c:v>Ukmergė</c:v>
                </c:pt>
                <c:pt idx="5">
                  <c:v>Trakai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(Vilniaus!$L$9,Vilniaus!$L$10,Vilniaus!$L$8,Vilniaus!$L$7,Vilniaus!$L$12,Vilniaus!$L$11,Vilniaus!$L$13,Vilniaus!$L$15)</c:f>
              <c:numCache>
                <c:formatCode>0.00</c:formatCode>
                <c:ptCount val="8"/>
                <c:pt idx="0">
                  <c:v>1.9085270261059233</c:v>
                </c:pt>
                <c:pt idx="1">
                  <c:v>1.1472099853157123</c:v>
                </c:pt>
                <c:pt idx="2">
                  <c:v>1.4399089173894117</c:v>
                </c:pt>
                <c:pt idx="3">
                  <c:v>1.0513121183939185</c:v>
                </c:pt>
                <c:pt idx="4">
                  <c:v>1.4698101005350108</c:v>
                </c:pt>
                <c:pt idx="5">
                  <c:v>1.0697042412327618</c:v>
                </c:pt>
                <c:pt idx="6">
                  <c:v>0.6404279565639156</c:v>
                </c:pt>
                <c:pt idx="7">
                  <c:v>0.14608039733868075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7-4C8F-817C-932C267F52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7860352"/>
        <c:axId val="87867392"/>
        <c:axId val="0"/>
      </c:bar3DChart>
      <c:catAx>
        <c:axId val="8786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867392"/>
        <c:crosses val="autoZero"/>
        <c:auto val="1"/>
        <c:lblAlgn val="ctr"/>
        <c:lblOffset val="100"/>
        <c:noMultiLvlLbl val="0"/>
      </c:catAx>
      <c:valAx>
        <c:axId val="8786739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786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Alytaus apskrities bibliotek</a:t>
            </a:r>
            <a:r>
              <a:rPr lang="lt-LT" sz="1400">
                <a:solidFill>
                  <a:schemeClr val="tx1"/>
                </a:solidFill>
              </a:rPr>
              <a:t>ų</a:t>
            </a:r>
            <a:r>
              <a:rPr lang="en-US" sz="1400">
                <a:solidFill>
                  <a:schemeClr val="tx1"/>
                </a:solidFill>
              </a:rPr>
              <a:t> personalas</a:t>
            </a:r>
            <a:r>
              <a:rPr lang="lt-LT" sz="1400">
                <a:solidFill>
                  <a:schemeClr val="tx1"/>
                </a:solidFill>
              </a:rPr>
              <a:t> </a:t>
            </a:r>
          </a:p>
          <a:p>
            <a:pPr>
              <a:defRPr/>
            </a:pPr>
            <a:r>
              <a:rPr lang="lt-LT" sz="1400">
                <a:solidFill>
                  <a:schemeClr val="tx1"/>
                </a:solidFill>
              </a:rPr>
              <a:t>(etatų skaičius)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Visi darbuotojai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Lapas1!$A$2:$A$6</c:f>
              <c:strCache>
                <c:ptCount val="5"/>
                <c:pt idx="0">
                  <c:v>Alytaus m.</c:v>
                </c:pt>
                <c:pt idx="1">
                  <c:v>Alytaus r.</c:v>
                </c:pt>
                <c:pt idx="2">
                  <c:v>Druskininkai</c:v>
                </c:pt>
                <c:pt idx="3">
                  <c:v>Lazdijai</c:v>
                </c:pt>
                <c:pt idx="4">
                  <c:v>Varėna</c:v>
                </c:pt>
              </c:strCache>
            </c:strRef>
          </c:cat>
          <c:val>
            <c:numRef>
              <c:f>Lapas1!$B$2:$B$6</c:f>
              <c:numCache>
                <c:formatCode>0.00</c:formatCode>
                <c:ptCount val="5"/>
                <c:pt idx="0">
                  <c:v>36</c:v>
                </c:pt>
                <c:pt idx="1">
                  <c:v>51.5</c:v>
                </c:pt>
                <c:pt idx="2">
                  <c:v>22.5</c:v>
                </c:pt>
                <c:pt idx="3">
                  <c:v>45</c:v>
                </c:pt>
                <c:pt idx="4">
                  <c:v>50.25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F-47F8-B027-DA210C3D28D1}"/>
            </c:ext>
          </c:extLst>
        </c:ser>
        <c:ser>
          <c:idx val="1"/>
          <c:order val="1"/>
          <c:tx>
            <c:v>Bibliotekininkai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Lapas1!$A$2:$A$6</c:f>
              <c:strCache>
                <c:ptCount val="5"/>
                <c:pt idx="0">
                  <c:v>Alytaus m.</c:v>
                </c:pt>
                <c:pt idx="1">
                  <c:v>Alytaus r.</c:v>
                </c:pt>
                <c:pt idx="2">
                  <c:v>Druskininkai</c:v>
                </c:pt>
                <c:pt idx="3">
                  <c:v>Lazdijai</c:v>
                </c:pt>
                <c:pt idx="4">
                  <c:v>Varėna</c:v>
                </c:pt>
              </c:strCache>
            </c:strRef>
          </c:cat>
          <c:val>
            <c:numRef>
              <c:f>Lapas1!$C$2:$C$6</c:f>
              <c:numCache>
                <c:formatCode>0.00</c:formatCode>
                <c:ptCount val="5"/>
                <c:pt idx="0">
                  <c:v>25</c:v>
                </c:pt>
                <c:pt idx="1">
                  <c:v>42.75</c:v>
                </c:pt>
                <c:pt idx="2">
                  <c:v>18</c:v>
                </c:pt>
                <c:pt idx="3">
                  <c:v>34</c:v>
                </c:pt>
                <c:pt idx="4">
                  <c:v>43.25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F-47F8-B027-DA210C3D28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8007040"/>
        <c:axId val="88008576"/>
      </c:barChart>
      <c:catAx>
        <c:axId val="88007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08576"/>
        <c:crosses val="autoZero"/>
        <c:auto val="1"/>
        <c:lblAlgn val="ctr"/>
        <c:lblOffset val="100"/>
        <c:noMultiLvlLbl val="0"/>
      </c:catAx>
      <c:valAx>
        <c:axId val="88008576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880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Profesonali</a:t>
            </a:r>
            <a:r>
              <a:rPr lang="lt-LT" sz="1400">
                <a:solidFill>
                  <a:schemeClr val="tx1"/>
                </a:solidFill>
              </a:rPr>
              <a:t>ų</a:t>
            </a:r>
            <a:r>
              <a:rPr lang="en-US" sz="1400">
                <a:solidFill>
                  <a:schemeClr val="tx1"/>
                </a:solidFill>
              </a:rPr>
              <a:t> bibliotekinink</a:t>
            </a:r>
            <a:r>
              <a:rPr lang="lt-LT" sz="1400">
                <a:solidFill>
                  <a:schemeClr val="tx1"/>
                </a:solidFill>
              </a:rPr>
              <a:t>ų (etatų) skaičius 1000 gyventojų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4F9-4E57-A954-2C126AAFD48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4F9-4E57-A954-2C126AAFD48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4F9-4E57-A954-2C126AAFD48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4F9-4E57-A954-2C126AAFD48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E4F9-4E57-A954-2C126AAFD4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Lapas1!$A$8:$A$12</c:f>
              <c:strCache>
                <c:ptCount val="5"/>
                <c:pt idx="0">
                  <c:v>Varėna</c:v>
                </c:pt>
                <c:pt idx="1">
                  <c:v>Lazdijai</c:v>
                </c:pt>
                <c:pt idx="2">
                  <c:v>Alytaus r.</c:v>
                </c:pt>
                <c:pt idx="3">
                  <c:v>Druskininkai</c:v>
                </c:pt>
                <c:pt idx="4">
                  <c:v>Alytaus m.</c:v>
                </c:pt>
              </c:strCache>
            </c:strRef>
          </c:cat>
          <c:val>
            <c:numRef>
              <c:f>Lapas1!$B$8:$B$12</c:f>
              <c:numCache>
                <c:formatCode>0.00</c:formatCode>
                <c:ptCount val="5"/>
                <c:pt idx="0">
                  <c:v>1.8</c:v>
                </c:pt>
                <c:pt idx="1">
                  <c:v>1.6</c:v>
                </c:pt>
                <c:pt idx="2" formatCode="General">
                  <c:v>1.56</c:v>
                </c:pt>
                <c:pt idx="3" formatCode="General">
                  <c:v>0.86</c:v>
                </c:pt>
                <c:pt idx="4" formatCode="General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F9-4E57-A954-2C126AAF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631744"/>
        <c:axId val="89645824"/>
        <c:axId val="0"/>
      </c:bar3DChart>
      <c:catAx>
        <c:axId val="8963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45824"/>
        <c:crosses val="autoZero"/>
        <c:auto val="1"/>
        <c:lblAlgn val="ctr"/>
        <c:lblOffset val="100"/>
        <c:noMultiLvlLbl val="0"/>
      </c:catAx>
      <c:valAx>
        <c:axId val="8964582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96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Vilniaus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 apskrities bibliotek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 personalas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 </a:t>
            </a:r>
            <a:endParaRPr lang="lt-LT" sz="1400">
              <a:solidFill>
                <a:schemeClr val="tx1"/>
              </a:solidFill>
              <a:effectLst/>
            </a:endParaRPr>
          </a:p>
          <a:p>
            <a:pPr>
              <a:defRPr>
                <a:solidFill>
                  <a:schemeClr val="tx1"/>
                </a:solidFill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(etatų skaičius)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77362204724408"/>
          <c:y val="0.21337962962962964"/>
          <c:w val="0.75400415573053381"/>
          <c:h val="0.6529392680081656"/>
        </c:manualLayout>
      </c:layout>
      <c:barChart>
        <c:barDir val="bar"/>
        <c:grouping val="clustered"/>
        <c:varyColors val="0"/>
        <c:ser>
          <c:idx val="0"/>
          <c:order val="0"/>
          <c:tx>
            <c:v>Visi darbuotojai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7777777777778286E-3"/>
                  <c:y val="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5-4EE3-9B5C-D910986480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Lapas1!$A$14:$A$21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Lapas1!$B$14:$B$21</c:f>
              <c:numCache>
                <c:formatCode>0.00</c:formatCode>
                <c:ptCount val="8"/>
                <c:pt idx="0">
                  <c:v>47.5</c:v>
                </c:pt>
                <c:pt idx="1">
                  <c:v>48.5</c:v>
                </c:pt>
                <c:pt idx="2">
                  <c:v>37.5</c:v>
                </c:pt>
                <c:pt idx="3">
                  <c:v>44.5</c:v>
                </c:pt>
                <c:pt idx="4" formatCode="General">
                  <c:v>47.75</c:v>
                </c:pt>
                <c:pt idx="5">
                  <c:v>61.5</c:v>
                </c:pt>
                <c:pt idx="6">
                  <c:v>77</c:v>
                </c:pt>
                <c:pt idx="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5-4EE3-9B5C-D9109864800B}"/>
            </c:ext>
          </c:extLst>
        </c:ser>
        <c:ser>
          <c:idx val="1"/>
          <c:order val="1"/>
          <c:tx>
            <c:v>Bibliotekininkai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332E-3"/>
                  <c:y val="-4.3333333333333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5-4EE3-9B5C-D9109864800B}"/>
                </c:ext>
              </c:extLst>
            </c:dLbl>
            <c:dLbl>
              <c:idx val="1"/>
              <c:layout>
                <c:manualLayout>
                  <c:x val="-1.1111111111111112E-2"/>
                  <c:y val="-1.38148148148148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5-4EE3-9B5C-D9109864800B}"/>
                </c:ext>
              </c:extLst>
            </c:dLbl>
            <c:dLbl>
              <c:idx val="2"/>
              <c:layout>
                <c:manualLayout>
                  <c:x val="-8.333333333333387E-3"/>
                  <c:y val="-9.03703703703703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5-4EE3-9B5C-D9109864800B}"/>
                </c:ext>
              </c:extLst>
            </c:dLbl>
            <c:dLbl>
              <c:idx val="3"/>
              <c:layout>
                <c:manualLayout>
                  <c:x val="-1.4375000000000001E-2"/>
                  <c:y val="-8.96296296296296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C5-4EE3-9B5C-D9109864800B}"/>
                </c:ext>
              </c:extLst>
            </c:dLbl>
            <c:dLbl>
              <c:idx val="4"/>
              <c:layout>
                <c:manualLayout>
                  <c:x val="-5.5555555555555558E-3"/>
                  <c:y val="-1.36666666666667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C5-4EE3-9B5C-D9109864800B}"/>
                </c:ext>
              </c:extLst>
            </c:dLbl>
            <c:dLbl>
              <c:idx val="5"/>
              <c:layout>
                <c:manualLayout>
                  <c:x val="-5.5555555555555558E-3"/>
                  <c:y val="-2.31481481481481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C5-4EE3-9B5C-D9109864800B}"/>
                </c:ext>
              </c:extLst>
            </c:dLbl>
            <c:dLbl>
              <c:idx val="6"/>
              <c:layout>
                <c:manualLayout>
                  <c:x val="-5.5555555555555558E-3"/>
                  <c:y val="-9.03703703703703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C5-4EE3-9B5C-D9109864800B}"/>
                </c:ext>
              </c:extLst>
            </c:dLbl>
            <c:dLbl>
              <c:idx val="7"/>
              <c:layout>
                <c:manualLayout>
                  <c:x val="-8.3333333333333332E-3"/>
                  <c:y val="-1.36666666666666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C5-4EE3-9B5C-D910986480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Lapas1!$A$14:$A$21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Lapas1!$C$14:$C$21</c:f>
              <c:numCache>
                <c:formatCode>0.00</c:formatCode>
                <c:ptCount val="8"/>
                <c:pt idx="0">
                  <c:v>30</c:v>
                </c:pt>
                <c:pt idx="1">
                  <c:v>41.75</c:v>
                </c:pt>
                <c:pt idx="2">
                  <c:v>31.5</c:v>
                </c:pt>
                <c:pt idx="3">
                  <c:v>37</c:v>
                </c:pt>
                <c:pt idx="4">
                  <c:v>35</c:v>
                </c:pt>
                <c:pt idx="5">
                  <c:v>44.75</c:v>
                </c:pt>
                <c:pt idx="6">
                  <c:v>57.5</c:v>
                </c:pt>
                <c:pt idx="7">
                  <c:v>105.75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C5-4EE3-9B5C-D910986480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9945984"/>
        <c:axId val="89947520"/>
      </c:barChart>
      <c:catAx>
        <c:axId val="8994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47520"/>
        <c:crosses val="autoZero"/>
        <c:auto val="1"/>
        <c:lblAlgn val="ctr"/>
        <c:lblOffset val="100"/>
        <c:noMultiLvlLbl val="0"/>
      </c:catAx>
      <c:valAx>
        <c:axId val="89947520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8994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Profesonali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 bibliotekinink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 (etatų) skaičius 1000 gyventojų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Lapas1!$A$23:$A$30</c:f>
              <c:strCache>
                <c:ptCount val="8"/>
                <c:pt idx="0">
                  <c:v>Širvintos</c:v>
                </c:pt>
                <c:pt idx="1">
                  <c:v>Švenčionys</c:v>
                </c:pt>
                <c:pt idx="2">
                  <c:v>Šalčininkai</c:v>
                </c:pt>
                <c:pt idx="3">
                  <c:v>Elektrėnai</c:v>
                </c:pt>
                <c:pt idx="4">
                  <c:v>Ukmergė</c:v>
                </c:pt>
                <c:pt idx="5">
                  <c:v>Trakai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Lapas1!$B$23:$B$30</c:f>
              <c:numCache>
                <c:formatCode>General</c:formatCode>
                <c:ptCount val="8"/>
                <c:pt idx="0" formatCode="0.00">
                  <c:v>1.9</c:v>
                </c:pt>
                <c:pt idx="1">
                  <c:v>1.41</c:v>
                </c:pt>
                <c:pt idx="2">
                  <c:v>1.26</c:v>
                </c:pt>
                <c:pt idx="3">
                  <c:v>1.24</c:v>
                </c:pt>
                <c:pt idx="4">
                  <c:v>1.19</c:v>
                </c:pt>
                <c:pt idx="5">
                  <c:v>1.04</c:v>
                </c:pt>
                <c:pt idx="6">
                  <c:v>0.61</c:v>
                </c:pt>
                <c:pt idx="7" formatCode="0.0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1-4606-92FD-2AE149DEB1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1032960"/>
        <c:axId val="91052288"/>
        <c:axId val="0"/>
      </c:bar3DChart>
      <c:catAx>
        <c:axId val="9103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52288"/>
        <c:crosses val="autoZero"/>
        <c:auto val="1"/>
        <c:lblAlgn val="ctr"/>
        <c:lblOffset val="100"/>
        <c:noMultiLvlLbl val="0"/>
      </c:catAx>
      <c:valAx>
        <c:axId val="910522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103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13</xdr:row>
      <xdr:rowOff>7326</xdr:rowOff>
    </xdr:from>
    <xdr:to>
      <xdr:col>5</xdr:col>
      <xdr:colOff>293077</xdr:colOff>
      <xdr:row>27</xdr:row>
      <xdr:rowOff>53260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13</xdr:row>
      <xdr:rowOff>14655</xdr:rowOff>
    </xdr:from>
    <xdr:to>
      <xdr:col>9</xdr:col>
      <xdr:colOff>688729</xdr:colOff>
      <xdr:row>27</xdr:row>
      <xdr:rowOff>51289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23814</xdr:colOff>
      <xdr:row>17</xdr:row>
      <xdr:rowOff>1587</xdr:rowOff>
    </xdr:from>
    <xdr:to>
      <xdr:col>5</xdr:col>
      <xdr:colOff>64764</xdr:colOff>
      <xdr:row>31</xdr:row>
      <xdr:rowOff>48987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16</xdr:row>
      <xdr:rowOff>190499</xdr:rowOff>
    </xdr:from>
    <xdr:to>
      <xdr:col>10</xdr:col>
      <xdr:colOff>0</xdr:colOff>
      <xdr:row>31</xdr:row>
      <xdr:rowOff>55563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23812</xdr:rowOff>
    </xdr:from>
    <xdr:to>
      <xdr:col>11</xdr:col>
      <xdr:colOff>233775</xdr:colOff>
      <xdr:row>14</xdr:row>
      <xdr:rowOff>56812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15</xdr:row>
      <xdr:rowOff>52387</xdr:rowOff>
    </xdr:from>
    <xdr:to>
      <xdr:col>11</xdr:col>
      <xdr:colOff>224250</xdr:colOff>
      <xdr:row>29</xdr:row>
      <xdr:rowOff>85387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504825</xdr:colOff>
      <xdr:row>0</xdr:row>
      <xdr:rowOff>42862</xdr:rowOff>
    </xdr:from>
    <xdr:to>
      <xdr:col>18</xdr:col>
      <xdr:colOff>557625</xdr:colOff>
      <xdr:row>14</xdr:row>
      <xdr:rowOff>75862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533400</xdr:colOff>
      <xdr:row>15</xdr:row>
      <xdr:rowOff>14287</xdr:rowOff>
    </xdr:from>
    <xdr:to>
      <xdr:col>18</xdr:col>
      <xdr:colOff>586200</xdr:colOff>
      <xdr:row>29</xdr:row>
      <xdr:rowOff>47287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Pasirinktinis 5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R53"/>
  <sheetViews>
    <sheetView tabSelected="1" zoomScale="130" zoomScaleNormal="130" workbookViewId="0">
      <selection activeCell="A2" sqref="A2:J2"/>
    </sheetView>
  </sheetViews>
  <sheetFormatPr defaultColWidth="8.85546875" defaultRowHeight="15" x14ac:dyDescent="0.25"/>
  <cols>
    <col min="1" max="1" width="3.85546875" style="1" customWidth="1"/>
    <col min="2" max="2" width="11.140625" style="1" customWidth="1"/>
    <col min="3" max="5" width="11.42578125" style="1" customWidth="1"/>
    <col min="6" max="6" width="12.42578125" style="1" customWidth="1"/>
    <col min="7" max="10" width="11.42578125" style="1" customWidth="1"/>
    <col min="11" max="11" width="8.85546875" style="1" customWidth="1"/>
    <col min="12" max="16384" width="8.85546875" style="1"/>
  </cols>
  <sheetData>
    <row r="2" spans="1:15" x14ac:dyDescent="0.2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</row>
    <row r="3" spans="1:15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4"/>
    </row>
    <row r="4" spans="1:15" ht="12.75" customHeight="1" x14ac:dyDescent="0.25">
      <c r="A4" s="49" t="s">
        <v>0</v>
      </c>
      <c r="B4" s="49" t="s">
        <v>1</v>
      </c>
      <c r="C4" s="49" t="s">
        <v>28</v>
      </c>
      <c r="D4" s="49" t="s">
        <v>34</v>
      </c>
      <c r="E4" s="42" t="s">
        <v>24</v>
      </c>
      <c r="F4" s="37"/>
      <c r="G4" s="37"/>
      <c r="H4" s="37"/>
      <c r="I4" s="49" t="s">
        <v>20</v>
      </c>
      <c r="J4" s="49" t="s">
        <v>21</v>
      </c>
      <c r="K4" s="32"/>
    </row>
    <row r="5" spans="1:15" ht="15.75" customHeight="1" x14ac:dyDescent="0.25">
      <c r="A5" s="52"/>
      <c r="B5" s="52"/>
      <c r="C5" s="52"/>
      <c r="D5" s="52"/>
      <c r="E5" s="49" t="s">
        <v>36</v>
      </c>
      <c r="F5" s="49" t="s">
        <v>35</v>
      </c>
      <c r="G5" s="49" t="s">
        <v>30</v>
      </c>
      <c r="H5" s="49" t="s">
        <v>29</v>
      </c>
      <c r="I5" s="52"/>
      <c r="J5" s="52"/>
      <c r="K5" s="43"/>
      <c r="L5" s="43"/>
      <c r="M5" s="43"/>
      <c r="N5" s="43"/>
      <c r="O5" s="43"/>
    </row>
    <row r="6" spans="1:15" ht="30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46" t="s">
        <v>2</v>
      </c>
      <c r="L6" s="46"/>
      <c r="M6" s="46"/>
      <c r="N6" s="43"/>
      <c r="O6" s="43"/>
    </row>
    <row r="7" spans="1:15" x14ac:dyDescent="0.25">
      <c r="A7" s="17">
        <v>1</v>
      </c>
      <c r="B7" s="18" t="s">
        <v>3</v>
      </c>
      <c r="C7" s="20">
        <v>35</v>
      </c>
      <c r="D7" s="17">
        <v>30.25</v>
      </c>
      <c r="E7" s="33">
        <v>28</v>
      </c>
      <c r="F7" s="17">
        <v>22.25</v>
      </c>
      <c r="G7" s="17">
        <v>4.5</v>
      </c>
      <c r="H7" s="17">
        <v>3.5</v>
      </c>
      <c r="I7" s="17">
        <v>22</v>
      </c>
      <c r="J7" s="17">
        <v>0</v>
      </c>
      <c r="K7" s="47">
        <v>51340</v>
      </c>
      <c r="L7" s="48">
        <f>F7*1000/K7</f>
        <v>0.4333852746396572</v>
      </c>
      <c r="M7" s="46"/>
      <c r="N7" s="43"/>
      <c r="O7" s="43"/>
    </row>
    <row r="8" spans="1:15" x14ac:dyDescent="0.25">
      <c r="A8" s="17">
        <v>2</v>
      </c>
      <c r="B8" s="19" t="s">
        <v>4</v>
      </c>
      <c r="C8" s="20">
        <v>44.5</v>
      </c>
      <c r="D8" s="33">
        <v>51</v>
      </c>
      <c r="E8" s="33">
        <v>43.75</v>
      </c>
      <c r="F8" s="33">
        <v>43</v>
      </c>
      <c r="G8" s="17">
        <v>6</v>
      </c>
      <c r="H8" s="17">
        <v>2</v>
      </c>
      <c r="I8" s="17">
        <v>44</v>
      </c>
      <c r="J8" s="17">
        <v>0</v>
      </c>
      <c r="K8" s="47">
        <v>25464</v>
      </c>
      <c r="L8" s="48">
        <f>F8*1000/K8</f>
        <v>1.6886584982720703</v>
      </c>
      <c r="M8" s="46"/>
      <c r="N8" s="43"/>
      <c r="O8" s="43"/>
    </row>
    <row r="9" spans="1:15" x14ac:dyDescent="0.25">
      <c r="A9" s="17">
        <v>3</v>
      </c>
      <c r="B9" s="19" t="s">
        <v>5</v>
      </c>
      <c r="C9" s="20">
        <v>21.5</v>
      </c>
      <c r="D9" s="33">
        <v>22</v>
      </c>
      <c r="E9" s="33">
        <v>21.5</v>
      </c>
      <c r="F9" s="33">
        <v>18</v>
      </c>
      <c r="G9" s="17">
        <v>2</v>
      </c>
      <c r="H9" s="17">
        <v>1.5</v>
      </c>
      <c r="I9" s="17">
        <v>19</v>
      </c>
      <c r="J9" s="17">
        <v>2</v>
      </c>
      <c r="K9" s="47">
        <v>20097</v>
      </c>
      <c r="L9" s="48">
        <f>F9*1000/K9</f>
        <v>0.8956560680698612</v>
      </c>
      <c r="M9" s="46"/>
      <c r="N9" s="43"/>
      <c r="O9" s="43"/>
    </row>
    <row r="10" spans="1:15" x14ac:dyDescent="0.25">
      <c r="A10" s="17">
        <v>4</v>
      </c>
      <c r="B10" s="19" t="s">
        <v>6</v>
      </c>
      <c r="C10" s="20">
        <v>45</v>
      </c>
      <c r="D10" s="33">
        <v>21.5</v>
      </c>
      <c r="E10" s="33">
        <v>26</v>
      </c>
      <c r="F10" s="33">
        <v>10</v>
      </c>
      <c r="G10" s="17">
        <v>7</v>
      </c>
      <c r="H10" s="17">
        <v>4</v>
      </c>
      <c r="I10" s="17">
        <v>13</v>
      </c>
      <c r="J10" s="17">
        <v>5</v>
      </c>
      <c r="K10" s="47">
        <v>17201</v>
      </c>
      <c r="L10" s="48">
        <f>F10*1000/K10</f>
        <v>0.58136154874716583</v>
      </c>
      <c r="M10" s="46"/>
      <c r="N10" s="43"/>
      <c r="O10" s="43"/>
    </row>
    <row r="11" spans="1:15" x14ac:dyDescent="0.25">
      <c r="A11" s="24">
        <v>5</v>
      </c>
      <c r="B11" s="26" t="s">
        <v>7</v>
      </c>
      <c r="C11" s="27">
        <v>45.25</v>
      </c>
      <c r="D11" s="34">
        <v>29</v>
      </c>
      <c r="E11" s="34">
        <v>34.75</v>
      </c>
      <c r="F11" s="24">
        <v>19</v>
      </c>
      <c r="G11" s="24">
        <v>5</v>
      </c>
      <c r="H11" s="24">
        <v>4</v>
      </c>
      <c r="I11" s="24">
        <v>19</v>
      </c>
      <c r="J11" s="24">
        <v>0</v>
      </c>
      <c r="K11" s="47">
        <v>20079</v>
      </c>
      <c r="L11" s="48">
        <f>F11*1000/K11</f>
        <v>0.946262264056975</v>
      </c>
      <c r="M11" s="46"/>
      <c r="N11" s="43"/>
      <c r="O11" s="43"/>
    </row>
    <row r="12" spans="1:15" x14ac:dyDescent="0.25">
      <c r="A12" s="31"/>
      <c r="B12" s="28" t="s">
        <v>8</v>
      </c>
      <c r="C12" s="29">
        <f t="shared" ref="C12:J12" si="0">SUM(C7:C11)</f>
        <v>191.25</v>
      </c>
      <c r="D12" s="29">
        <f>SUM(D7:D11)</f>
        <v>153.75</v>
      </c>
      <c r="E12" s="29">
        <f>SUM(E7:E11)</f>
        <v>154</v>
      </c>
      <c r="F12" s="30">
        <f t="shared" si="0"/>
        <v>112.25</v>
      </c>
      <c r="G12" s="30">
        <f t="shared" si="0"/>
        <v>24.5</v>
      </c>
      <c r="H12" s="30">
        <f t="shared" si="0"/>
        <v>15</v>
      </c>
      <c r="I12" s="30">
        <f t="shared" si="0"/>
        <v>117</v>
      </c>
      <c r="J12" s="30">
        <f t="shared" si="0"/>
        <v>7</v>
      </c>
      <c r="K12" s="46"/>
      <c r="L12" s="46"/>
      <c r="M12" s="46"/>
      <c r="N12" s="43"/>
      <c r="O12" s="43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46"/>
      <c r="L13" s="46"/>
      <c r="M13" s="46"/>
      <c r="N13" s="43"/>
      <c r="O13" s="43"/>
    </row>
    <row r="14" spans="1:15" x14ac:dyDescent="0.25">
      <c r="K14" s="43"/>
      <c r="L14" s="43"/>
      <c r="M14" s="43"/>
      <c r="N14" s="43"/>
      <c r="O14" s="43"/>
    </row>
    <row r="15" spans="1:15" x14ac:dyDescent="0.25">
      <c r="K15" s="43"/>
      <c r="L15" s="43"/>
      <c r="M15" s="43"/>
      <c r="N15" s="43"/>
      <c r="O15" s="43"/>
    </row>
    <row r="16" spans="1:15" x14ac:dyDescent="0.25">
      <c r="K16" s="43"/>
      <c r="L16" s="43"/>
      <c r="M16" s="43"/>
      <c r="N16" s="43"/>
      <c r="O16" s="43"/>
    </row>
    <row r="17" spans="11:18" x14ac:dyDescent="0.25">
      <c r="K17" s="43"/>
      <c r="L17" s="43"/>
      <c r="M17" s="43"/>
      <c r="N17" s="43"/>
      <c r="O17" s="43"/>
    </row>
    <row r="18" spans="11:18" x14ac:dyDescent="0.25">
      <c r="K18" s="43"/>
      <c r="L18" s="43"/>
      <c r="M18" s="43"/>
      <c r="N18" s="43"/>
      <c r="O18" s="43"/>
      <c r="R18" s="43"/>
    </row>
    <row r="19" spans="11:18" x14ac:dyDescent="0.25">
      <c r="K19" s="21"/>
      <c r="R19" s="43"/>
    </row>
    <row r="20" spans="11:18" x14ac:dyDescent="0.25">
      <c r="K20" s="21"/>
      <c r="R20" s="43"/>
    </row>
    <row r="21" spans="11:18" x14ac:dyDescent="0.25">
      <c r="K21" s="21"/>
      <c r="R21" s="43"/>
    </row>
    <row r="22" spans="11:18" x14ac:dyDescent="0.25">
      <c r="K22" s="21"/>
      <c r="R22" s="43"/>
    </row>
    <row r="23" spans="11:18" x14ac:dyDescent="0.25">
      <c r="K23" s="21"/>
      <c r="R23" s="43"/>
    </row>
    <row r="24" spans="11:18" x14ac:dyDescent="0.25">
      <c r="K24" s="21"/>
      <c r="P24" s="45"/>
      <c r="Q24" s="44"/>
      <c r="R24" s="43"/>
    </row>
    <row r="25" spans="11:18" x14ac:dyDescent="0.25">
      <c r="K25" s="21"/>
      <c r="P25" s="43"/>
      <c r="Q25" s="43"/>
      <c r="R25" s="43"/>
    </row>
    <row r="26" spans="11:18" x14ac:dyDescent="0.25">
      <c r="K26" s="21"/>
    </row>
    <row r="27" spans="11:18" x14ac:dyDescent="0.25">
      <c r="K27" s="21"/>
    </row>
    <row r="28" spans="11:18" x14ac:dyDescent="0.25">
      <c r="K28" s="21"/>
    </row>
    <row r="29" spans="11:18" x14ac:dyDescent="0.25">
      <c r="K29" s="21"/>
    </row>
    <row r="30" spans="11:18" x14ac:dyDescent="0.25">
      <c r="K30" s="21"/>
    </row>
    <row r="31" spans="11:18" x14ac:dyDescent="0.25">
      <c r="K31" s="21"/>
    </row>
    <row r="32" spans="11:18" x14ac:dyDescent="0.25">
      <c r="K32" s="21"/>
    </row>
    <row r="33" spans="11:11" x14ac:dyDescent="0.25">
      <c r="K33" s="21"/>
    </row>
    <row r="34" spans="11:11" x14ac:dyDescent="0.25">
      <c r="K34" s="21"/>
    </row>
    <row r="35" spans="11:11" x14ac:dyDescent="0.25">
      <c r="K35" s="21"/>
    </row>
    <row r="36" spans="11:11" x14ac:dyDescent="0.25">
      <c r="K36" s="21"/>
    </row>
    <row r="37" spans="11:11" x14ac:dyDescent="0.25">
      <c r="K37" s="21"/>
    </row>
    <row r="38" spans="11:11" x14ac:dyDescent="0.25">
      <c r="K38" s="21"/>
    </row>
    <row r="39" spans="11:11" x14ac:dyDescent="0.25">
      <c r="K39" s="21"/>
    </row>
    <row r="40" spans="11:11" x14ac:dyDescent="0.25">
      <c r="K40" s="21"/>
    </row>
    <row r="41" spans="11:11" x14ac:dyDescent="0.25">
      <c r="K41" s="21"/>
    </row>
    <row r="42" spans="11:11" x14ac:dyDescent="0.25">
      <c r="K42" s="21"/>
    </row>
    <row r="43" spans="11:11" x14ac:dyDescent="0.25">
      <c r="K43" s="21"/>
    </row>
    <row r="44" spans="11:11" x14ac:dyDescent="0.25">
      <c r="K44" s="21"/>
    </row>
    <row r="45" spans="11:11" x14ac:dyDescent="0.25">
      <c r="K45" s="21"/>
    </row>
    <row r="46" spans="11:11" x14ac:dyDescent="0.25">
      <c r="K46" s="21"/>
    </row>
    <row r="47" spans="11:11" x14ac:dyDescent="0.25">
      <c r="K47" s="21"/>
    </row>
    <row r="48" spans="11:11" x14ac:dyDescent="0.25">
      <c r="K48" s="21"/>
    </row>
    <row r="49" spans="11:11" x14ac:dyDescent="0.25">
      <c r="K49" s="21"/>
    </row>
    <row r="50" spans="11:11" x14ac:dyDescent="0.25">
      <c r="K50" s="21"/>
    </row>
    <row r="51" spans="11:11" x14ac:dyDescent="0.25">
      <c r="K51" s="21"/>
    </row>
    <row r="52" spans="11:11" x14ac:dyDescent="0.25">
      <c r="K52" s="21"/>
    </row>
    <row r="53" spans="11:11" x14ac:dyDescent="0.25">
      <c r="K53" s="21"/>
    </row>
  </sheetData>
  <sortState ref="B27:C30">
    <sortCondition descending="1" ref="C26"/>
  </sortState>
  <mergeCells count="11">
    <mergeCell ref="G5:G6"/>
    <mergeCell ref="A2:J2"/>
    <mergeCell ref="A4:A6"/>
    <mergeCell ref="B4:B6"/>
    <mergeCell ref="C4:C6"/>
    <mergeCell ref="D4:D6"/>
    <mergeCell ref="H5:H6"/>
    <mergeCell ref="I4:I6"/>
    <mergeCell ref="J4:J6"/>
    <mergeCell ref="E5:E6"/>
    <mergeCell ref="F5:F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Q31"/>
  <sheetViews>
    <sheetView zoomScale="120" zoomScaleNormal="120" workbookViewId="0">
      <selection activeCell="A2" sqref="A2:J2"/>
    </sheetView>
  </sheetViews>
  <sheetFormatPr defaultColWidth="8.85546875" defaultRowHeight="15" x14ac:dyDescent="0.25"/>
  <cols>
    <col min="1" max="1" width="3.42578125" style="4" customWidth="1"/>
    <col min="2" max="2" width="11.140625" style="4" customWidth="1"/>
    <col min="3" max="5" width="11.42578125" style="4" customWidth="1"/>
    <col min="6" max="6" width="11.85546875" style="4" customWidth="1"/>
    <col min="7" max="7" width="12.42578125" style="4" customWidth="1"/>
    <col min="8" max="10" width="11.42578125" style="4" customWidth="1"/>
    <col min="11" max="16384" width="8.85546875" style="4"/>
  </cols>
  <sheetData>
    <row r="2" spans="1:13" x14ac:dyDescent="0.25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32"/>
    </row>
    <row r="4" spans="1:13" ht="13.5" customHeight="1" x14ac:dyDescent="0.25">
      <c r="A4" s="49" t="s">
        <v>0</v>
      </c>
      <c r="B4" s="49" t="s">
        <v>1</v>
      </c>
      <c r="C4" s="55" t="s">
        <v>31</v>
      </c>
      <c r="D4" s="49" t="s">
        <v>33</v>
      </c>
      <c r="E4" s="58" t="s">
        <v>32</v>
      </c>
      <c r="F4" s="58"/>
      <c r="G4" s="36"/>
      <c r="H4" s="36"/>
      <c r="I4" s="49" t="s">
        <v>20</v>
      </c>
      <c r="J4" s="49" t="s">
        <v>21</v>
      </c>
      <c r="K4" s="43"/>
      <c r="L4" s="43"/>
    </row>
    <row r="5" spans="1:13" ht="15.75" customHeight="1" x14ac:dyDescent="0.25">
      <c r="A5" s="52"/>
      <c r="B5" s="52"/>
      <c r="C5" s="56"/>
      <c r="D5" s="52"/>
      <c r="E5" s="59" t="s">
        <v>36</v>
      </c>
      <c r="F5" s="49" t="s">
        <v>25</v>
      </c>
      <c r="G5" s="49" t="s">
        <v>26</v>
      </c>
      <c r="H5" s="49" t="s">
        <v>27</v>
      </c>
      <c r="I5" s="52"/>
      <c r="J5" s="52"/>
      <c r="K5" s="43"/>
      <c r="L5" s="43"/>
    </row>
    <row r="6" spans="1:13" ht="24.75" customHeight="1" x14ac:dyDescent="0.25">
      <c r="A6" s="50"/>
      <c r="B6" s="50"/>
      <c r="C6" s="57"/>
      <c r="D6" s="50"/>
      <c r="E6" s="60"/>
      <c r="F6" s="50"/>
      <c r="G6" s="50"/>
      <c r="H6" s="50"/>
      <c r="I6" s="50"/>
      <c r="J6" s="50"/>
      <c r="K6" s="46" t="s">
        <v>9</v>
      </c>
      <c r="L6" s="46"/>
      <c r="M6" s="46"/>
    </row>
    <row r="7" spans="1:13" x14ac:dyDescent="0.25">
      <c r="A7" s="17">
        <v>1</v>
      </c>
      <c r="B7" s="18" t="s">
        <v>10</v>
      </c>
      <c r="C7" s="20">
        <v>49.5</v>
      </c>
      <c r="D7" s="38">
        <v>53</v>
      </c>
      <c r="E7" s="33">
        <v>26</v>
      </c>
      <c r="F7" s="17">
        <v>26</v>
      </c>
      <c r="G7" s="17">
        <v>19</v>
      </c>
      <c r="H7" s="17">
        <v>8</v>
      </c>
      <c r="I7" s="17">
        <v>43</v>
      </c>
      <c r="J7" s="17">
        <v>15</v>
      </c>
      <c r="K7" s="47">
        <v>24731</v>
      </c>
      <c r="L7" s="48">
        <f t="shared" ref="L7:L13" si="0">F7*1000/K7</f>
        <v>1.0513121183939185</v>
      </c>
      <c r="M7" s="46"/>
    </row>
    <row r="8" spans="1:13" x14ac:dyDescent="0.25">
      <c r="A8" s="17">
        <v>2</v>
      </c>
      <c r="B8" s="19" t="s">
        <v>11</v>
      </c>
      <c r="C8" s="20">
        <v>45.75</v>
      </c>
      <c r="D8" s="17">
        <v>50</v>
      </c>
      <c r="E8" s="33">
        <v>40.25</v>
      </c>
      <c r="F8" s="17">
        <v>43</v>
      </c>
      <c r="G8" s="17">
        <v>2</v>
      </c>
      <c r="H8" s="17">
        <v>5</v>
      </c>
      <c r="I8" s="17">
        <v>43</v>
      </c>
      <c r="J8" s="25">
        <v>0</v>
      </c>
      <c r="K8" s="47">
        <v>29863</v>
      </c>
      <c r="L8" s="48">
        <f t="shared" si="0"/>
        <v>1.4399089173894117</v>
      </c>
      <c r="M8" s="46"/>
    </row>
    <row r="9" spans="1:13" x14ac:dyDescent="0.25">
      <c r="A9" s="17">
        <v>3</v>
      </c>
      <c r="B9" s="19" t="s">
        <v>12</v>
      </c>
      <c r="C9" s="20">
        <v>30</v>
      </c>
      <c r="D9" s="17">
        <v>35</v>
      </c>
      <c r="E9" s="33">
        <v>22</v>
      </c>
      <c r="F9" s="17">
        <v>28</v>
      </c>
      <c r="G9" s="17">
        <v>4</v>
      </c>
      <c r="H9" s="17">
        <v>3</v>
      </c>
      <c r="I9" s="17">
        <v>33</v>
      </c>
      <c r="J9" s="17">
        <v>0</v>
      </c>
      <c r="K9" s="47">
        <v>14671</v>
      </c>
      <c r="L9" s="48">
        <f t="shared" si="0"/>
        <v>1.9085270261059233</v>
      </c>
      <c r="M9" s="46"/>
    </row>
    <row r="10" spans="1:13" x14ac:dyDescent="0.25">
      <c r="A10" s="17">
        <v>4</v>
      </c>
      <c r="B10" s="19" t="s">
        <v>13</v>
      </c>
      <c r="C10" s="20">
        <v>35.5</v>
      </c>
      <c r="D10" s="17">
        <v>33</v>
      </c>
      <c r="E10" s="33" t="s">
        <v>22</v>
      </c>
      <c r="F10" s="17">
        <v>25</v>
      </c>
      <c r="G10" s="17">
        <v>2</v>
      </c>
      <c r="H10" s="17">
        <v>3</v>
      </c>
      <c r="I10" s="17">
        <v>28</v>
      </c>
      <c r="J10" s="17">
        <v>4</v>
      </c>
      <c r="K10" s="47">
        <v>21792</v>
      </c>
      <c r="L10" s="48">
        <f t="shared" si="0"/>
        <v>1.1472099853157123</v>
      </c>
      <c r="M10" s="46"/>
    </row>
    <row r="11" spans="1:13" x14ac:dyDescent="0.25">
      <c r="A11" s="17">
        <v>5</v>
      </c>
      <c r="B11" s="19" t="s">
        <v>14</v>
      </c>
      <c r="C11" s="20">
        <v>50.85</v>
      </c>
      <c r="D11" s="17">
        <v>45</v>
      </c>
      <c r="E11" s="33">
        <v>37</v>
      </c>
      <c r="F11" s="17">
        <v>37</v>
      </c>
      <c r="G11" s="17">
        <v>3</v>
      </c>
      <c r="H11" s="17">
        <v>5</v>
      </c>
      <c r="I11" s="17">
        <v>40</v>
      </c>
      <c r="J11" s="17">
        <v>0</v>
      </c>
      <c r="K11" s="47">
        <v>34589</v>
      </c>
      <c r="L11" s="48">
        <f t="shared" si="0"/>
        <v>1.0697042412327618</v>
      </c>
      <c r="M11" s="46"/>
    </row>
    <row r="12" spans="1:13" x14ac:dyDescent="0.25">
      <c r="A12" s="17">
        <v>6</v>
      </c>
      <c r="B12" s="19" t="s">
        <v>15</v>
      </c>
      <c r="C12" s="20">
        <v>58.5</v>
      </c>
      <c r="D12" s="17">
        <v>60</v>
      </c>
      <c r="E12" s="33">
        <v>58.5</v>
      </c>
      <c r="F12" s="17">
        <v>50</v>
      </c>
      <c r="G12" s="17">
        <v>8</v>
      </c>
      <c r="H12" s="17">
        <v>2</v>
      </c>
      <c r="I12" s="17">
        <v>53</v>
      </c>
      <c r="J12" s="17">
        <v>108</v>
      </c>
      <c r="K12" s="47">
        <v>34018</v>
      </c>
      <c r="L12" s="48">
        <f t="shared" si="0"/>
        <v>1.4698101005350108</v>
      </c>
      <c r="M12" s="46"/>
    </row>
    <row r="13" spans="1:13" x14ac:dyDescent="0.25">
      <c r="A13" s="17">
        <v>7</v>
      </c>
      <c r="B13" s="19" t="s">
        <v>16</v>
      </c>
      <c r="C13" s="20">
        <v>85.75</v>
      </c>
      <c r="D13" s="25">
        <v>77</v>
      </c>
      <c r="E13" s="33">
        <v>71.5</v>
      </c>
      <c r="F13" s="17">
        <v>68</v>
      </c>
      <c r="G13" s="17">
        <v>5</v>
      </c>
      <c r="H13" s="17">
        <v>4</v>
      </c>
      <c r="I13" s="17">
        <v>68</v>
      </c>
      <c r="J13" s="17">
        <v>0</v>
      </c>
      <c r="K13" s="47">
        <v>106179</v>
      </c>
      <c r="L13" s="48">
        <f t="shared" si="0"/>
        <v>0.6404279565639156</v>
      </c>
      <c r="M13" s="46"/>
    </row>
    <row r="14" spans="1:13" x14ac:dyDescent="0.25">
      <c r="A14" s="62" t="s">
        <v>8</v>
      </c>
      <c r="B14" s="63"/>
      <c r="C14" s="22">
        <f t="shared" ref="C14:F14" si="1">SUM(C7:C13)</f>
        <v>355.85</v>
      </c>
      <c r="D14" s="23">
        <f t="shared" si="1"/>
        <v>353</v>
      </c>
      <c r="E14" s="22">
        <f t="shared" si="1"/>
        <v>255.25</v>
      </c>
      <c r="F14" s="23">
        <f t="shared" si="1"/>
        <v>277</v>
      </c>
      <c r="G14" s="23">
        <f>SUM(G7:G13)</f>
        <v>43</v>
      </c>
      <c r="H14" s="23">
        <f>SUM(H7:H13)</f>
        <v>30</v>
      </c>
      <c r="I14" s="23">
        <f>SUM(I7:I13)</f>
        <v>308</v>
      </c>
      <c r="J14" s="23">
        <f>SUM(J7:J13)</f>
        <v>127</v>
      </c>
      <c r="K14" s="48"/>
      <c r="L14" s="48"/>
      <c r="M14" s="46"/>
    </row>
    <row r="15" spans="1:13" x14ac:dyDescent="0.25">
      <c r="A15" s="35">
        <v>8</v>
      </c>
      <c r="B15" s="41" t="s">
        <v>17</v>
      </c>
      <c r="C15" s="39">
        <v>105.5</v>
      </c>
      <c r="D15" s="35">
        <v>104</v>
      </c>
      <c r="E15" s="40" t="s">
        <v>22</v>
      </c>
      <c r="F15" s="35">
        <v>88</v>
      </c>
      <c r="G15" s="35">
        <v>1</v>
      </c>
      <c r="H15" s="35">
        <v>5</v>
      </c>
      <c r="I15" s="35">
        <v>60</v>
      </c>
      <c r="J15" s="35">
        <v>0</v>
      </c>
      <c r="K15" s="46">
        <v>602408</v>
      </c>
      <c r="L15" s="48">
        <f>F15*1000/K15</f>
        <v>0.14608039733868075</v>
      </c>
      <c r="M15" s="46"/>
    </row>
    <row r="16" spans="1:13" x14ac:dyDescent="0.25">
      <c r="A16" s="53" t="s">
        <v>8</v>
      </c>
      <c r="B16" s="54"/>
      <c r="C16" s="29">
        <f t="shared" ref="C16:F16" si="2">SUM(C14:C15)</f>
        <v>461.35</v>
      </c>
      <c r="D16" s="30">
        <f t="shared" si="2"/>
        <v>457</v>
      </c>
      <c r="E16" s="29">
        <f t="shared" si="2"/>
        <v>255.25</v>
      </c>
      <c r="F16" s="30">
        <f t="shared" si="2"/>
        <v>365</v>
      </c>
      <c r="G16" s="30">
        <f>SUM(G14:G15)</f>
        <v>44</v>
      </c>
      <c r="H16" s="30">
        <f>SUM(H14:H15)</f>
        <v>35</v>
      </c>
      <c r="I16" s="30">
        <f>SUM(I14:I15)</f>
        <v>368</v>
      </c>
      <c r="J16" s="30">
        <f>SUM(J14:J15)</f>
        <v>127</v>
      </c>
      <c r="K16" s="46"/>
      <c r="L16" s="46"/>
      <c r="M16" s="46"/>
    </row>
    <row r="17" spans="1:17" x14ac:dyDescent="0.25">
      <c r="A17" s="61" t="s">
        <v>23</v>
      </c>
      <c r="B17" s="61"/>
      <c r="C17" s="61"/>
      <c r="D17" s="6"/>
      <c r="E17" s="6"/>
      <c r="F17" s="6"/>
      <c r="G17" s="6"/>
      <c r="H17" s="6"/>
      <c r="I17" s="6"/>
      <c r="J17" s="6"/>
      <c r="K17" s="46"/>
      <c r="L17" s="46"/>
      <c r="M17" s="46"/>
    </row>
    <row r="18" spans="1:17" x14ac:dyDescent="0.25">
      <c r="K18" s="46"/>
      <c r="L18" s="46"/>
      <c r="M18" s="46"/>
    </row>
    <row r="19" spans="1:17" x14ac:dyDescent="0.25">
      <c r="K19" s="46"/>
    </row>
    <row r="20" spans="1:17" x14ac:dyDescent="0.25">
      <c r="K20" s="32"/>
      <c r="Q20" s="43"/>
    </row>
    <row r="21" spans="1:17" x14ac:dyDescent="0.25">
      <c r="K21" s="21"/>
      <c r="Q21" s="43"/>
    </row>
    <row r="22" spans="1:17" x14ac:dyDescent="0.25">
      <c r="K22" s="21"/>
      <c r="Q22" s="43"/>
    </row>
    <row r="23" spans="1:17" x14ac:dyDescent="0.25">
      <c r="K23" s="21"/>
      <c r="Q23" s="43"/>
    </row>
    <row r="24" spans="1:17" x14ac:dyDescent="0.25">
      <c r="K24" s="21"/>
      <c r="Q24" s="43"/>
    </row>
    <row r="25" spans="1:17" x14ac:dyDescent="0.25">
      <c r="K25" s="21"/>
      <c r="Q25" s="43"/>
    </row>
    <row r="26" spans="1:17" x14ac:dyDescent="0.25">
      <c r="K26" s="21"/>
      <c r="Q26" s="43"/>
    </row>
    <row r="27" spans="1:17" x14ac:dyDescent="0.25">
      <c r="K27" s="21"/>
      <c r="Q27" s="43"/>
    </row>
    <row r="28" spans="1:17" x14ac:dyDescent="0.25">
      <c r="Q28" s="43"/>
    </row>
    <row r="29" spans="1:17" x14ac:dyDescent="0.25">
      <c r="Q29" s="43"/>
    </row>
    <row r="30" spans="1:17" x14ac:dyDescent="0.25">
      <c r="O30" s="43"/>
      <c r="P30" s="43"/>
      <c r="Q30" s="43"/>
    </row>
    <row r="31" spans="1:17" ht="19.5" customHeight="1" x14ac:dyDescent="0.25"/>
  </sheetData>
  <sortState ref="B32:C39">
    <sortCondition descending="1" ref="C32"/>
  </sortState>
  <mergeCells count="15">
    <mergeCell ref="A17:C17"/>
    <mergeCell ref="A14:B14"/>
    <mergeCell ref="H5:H6"/>
    <mergeCell ref="I4:I6"/>
    <mergeCell ref="D4:D6"/>
    <mergeCell ref="J4:J6"/>
    <mergeCell ref="A16:B16"/>
    <mergeCell ref="A2:J2"/>
    <mergeCell ref="A4:A6"/>
    <mergeCell ref="B4:B6"/>
    <mergeCell ref="C4:C6"/>
    <mergeCell ref="E4:F4"/>
    <mergeCell ref="G5:G6"/>
    <mergeCell ref="E5:E6"/>
    <mergeCell ref="F5:F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D16" sqref="D16"/>
    </sheetView>
  </sheetViews>
  <sheetFormatPr defaultRowHeight="15" x14ac:dyDescent="0.25"/>
  <cols>
    <col min="1" max="1" width="13" customWidth="1"/>
  </cols>
  <sheetData>
    <row r="2" spans="1:3" x14ac:dyDescent="0.25">
      <c r="A2" s="7" t="s">
        <v>3</v>
      </c>
      <c r="B2" s="10">
        <v>36</v>
      </c>
      <c r="C2" s="11">
        <v>25</v>
      </c>
    </row>
    <row r="3" spans="1:3" x14ac:dyDescent="0.25">
      <c r="A3" s="8" t="s">
        <v>4</v>
      </c>
      <c r="B3" s="10">
        <v>51.5</v>
      </c>
      <c r="C3" s="11">
        <v>42.75</v>
      </c>
    </row>
    <row r="4" spans="1:3" x14ac:dyDescent="0.25">
      <c r="A4" s="8" t="s">
        <v>5</v>
      </c>
      <c r="B4" s="10">
        <v>22.5</v>
      </c>
      <c r="C4" s="11">
        <v>18</v>
      </c>
    </row>
    <row r="5" spans="1:3" x14ac:dyDescent="0.25">
      <c r="A5" s="8" t="s">
        <v>6</v>
      </c>
      <c r="B5" s="10">
        <v>45</v>
      </c>
      <c r="C5" s="11">
        <v>34</v>
      </c>
    </row>
    <row r="6" spans="1:3" x14ac:dyDescent="0.25">
      <c r="A6" s="8" t="s">
        <v>7</v>
      </c>
      <c r="B6" s="10">
        <v>50.25</v>
      </c>
      <c r="C6" s="11">
        <v>43.25</v>
      </c>
    </row>
    <row r="8" spans="1:3" x14ac:dyDescent="0.25">
      <c r="A8" s="8" t="s">
        <v>7</v>
      </c>
      <c r="B8" s="13">
        <v>1.8</v>
      </c>
    </row>
    <row r="9" spans="1:3" x14ac:dyDescent="0.25">
      <c r="A9" s="8" t="s">
        <v>6</v>
      </c>
      <c r="B9" s="13">
        <v>1.6</v>
      </c>
    </row>
    <row r="10" spans="1:3" x14ac:dyDescent="0.25">
      <c r="A10" s="8" t="s">
        <v>4</v>
      </c>
      <c r="B10" s="1">
        <v>1.56</v>
      </c>
    </row>
    <row r="11" spans="1:3" x14ac:dyDescent="0.25">
      <c r="A11" s="8" t="s">
        <v>5</v>
      </c>
      <c r="B11" s="1">
        <v>0.86</v>
      </c>
    </row>
    <row r="12" spans="1:3" x14ac:dyDescent="0.25">
      <c r="A12" s="7" t="s">
        <v>3</v>
      </c>
      <c r="B12" s="1">
        <v>0.44</v>
      </c>
    </row>
    <row r="14" spans="1:3" x14ac:dyDescent="0.25">
      <c r="A14" s="7" t="s">
        <v>10</v>
      </c>
      <c r="B14" s="10">
        <v>47.5</v>
      </c>
      <c r="C14" s="11">
        <v>30</v>
      </c>
    </row>
    <row r="15" spans="1:3" x14ac:dyDescent="0.25">
      <c r="A15" s="8" t="s">
        <v>11</v>
      </c>
      <c r="B15" s="10">
        <v>48.5</v>
      </c>
      <c r="C15" s="11">
        <v>41.75</v>
      </c>
    </row>
    <row r="16" spans="1:3" x14ac:dyDescent="0.25">
      <c r="A16" s="8" t="s">
        <v>12</v>
      </c>
      <c r="B16" s="10">
        <v>37.5</v>
      </c>
      <c r="C16" s="11">
        <v>31.5</v>
      </c>
    </row>
    <row r="17" spans="1:3" x14ac:dyDescent="0.25">
      <c r="A17" s="8" t="s">
        <v>13</v>
      </c>
      <c r="B17" s="10">
        <v>44.5</v>
      </c>
      <c r="C17" s="11">
        <v>37</v>
      </c>
    </row>
    <row r="18" spans="1:3" x14ac:dyDescent="0.25">
      <c r="A18" s="8" t="s">
        <v>14</v>
      </c>
      <c r="B18" s="12">
        <v>47.75</v>
      </c>
      <c r="C18" s="11">
        <v>35</v>
      </c>
    </row>
    <row r="19" spans="1:3" x14ac:dyDescent="0.25">
      <c r="A19" s="8" t="s">
        <v>15</v>
      </c>
      <c r="B19" s="10">
        <v>61.5</v>
      </c>
      <c r="C19" s="11">
        <v>44.75</v>
      </c>
    </row>
    <row r="20" spans="1:3" x14ac:dyDescent="0.25">
      <c r="A20" s="8" t="s">
        <v>16</v>
      </c>
      <c r="B20" s="10">
        <v>77</v>
      </c>
      <c r="C20" s="11">
        <v>57.5</v>
      </c>
    </row>
    <row r="21" spans="1:3" x14ac:dyDescent="0.25">
      <c r="A21" s="9" t="s">
        <v>17</v>
      </c>
      <c r="B21" s="14">
        <v>135</v>
      </c>
      <c r="C21" s="15">
        <v>105.75</v>
      </c>
    </row>
    <row r="23" spans="1:3" x14ac:dyDescent="0.25">
      <c r="A23" s="8" t="s">
        <v>12</v>
      </c>
      <c r="B23" s="16">
        <v>1.9</v>
      </c>
    </row>
    <row r="24" spans="1:3" x14ac:dyDescent="0.25">
      <c r="A24" s="8" t="s">
        <v>13</v>
      </c>
      <c r="B24" s="4">
        <v>1.41</v>
      </c>
    </row>
    <row r="25" spans="1:3" x14ac:dyDescent="0.25">
      <c r="A25" s="8" t="s">
        <v>11</v>
      </c>
      <c r="B25" s="4">
        <v>1.26</v>
      </c>
    </row>
    <row r="26" spans="1:3" x14ac:dyDescent="0.25">
      <c r="A26" s="7" t="s">
        <v>10</v>
      </c>
      <c r="B26" s="4">
        <v>1.24</v>
      </c>
    </row>
    <row r="27" spans="1:3" x14ac:dyDescent="0.25">
      <c r="A27" s="8" t="s">
        <v>15</v>
      </c>
      <c r="B27" s="4">
        <v>1.19</v>
      </c>
    </row>
    <row r="28" spans="1:3" x14ac:dyDescent="0.25">
      <c r="A28" s="8" t="s">
        <v>14</v>
      </c>
      <c r="B28" s="4">
        <v>1.04</v>
      </c>
    </row>
    <row r="29" spans="1:3" x14ac:dyDescent="0.25">
      <c r="A29" s="8" t="s">
        <v>16</v>
      </c>
      <c r="B29" s="4">
        <v>0.61</v>
      </c>
    </row>
    <row r="30" spans="1:3" x14ac:dyDescent="0.25">
      <c r="A30" s="9" t="s">
        <v>17</v>
      </c>
      <c r="B30" s="16">
        <v>0.2</v>
      </c>
    </row>
  </sheetData>
  <sortState ref="A2:C6">
    <sortCondition ref="A2:A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2025-09-10T04:34:56Z</cp:lastPrinted>
  <dcterms:created xsi:type="dcterms:W3CDTF">2014-01-10T07:53:25Z</dcterms:created>
  <dcterms:modified xsi:type="dcterms:W3CDTF">2025-09-10T04:35:34Z</dcterms:modified>
  <cp:category/>
  <cp:contentStatus/>
</cp:coreProperties>
</file>