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ute.sadeckiene\OneDrive - AMB LT\Desktop\2024 m\B-2024-įkėlinui\"/>
    </mc:Choice>
  </mc:AlternateContent>
  <bookViews>
    <workbookView xWindow="480" yWindow="375" windowWidth="18195" windowHeight="8820"/>
  </bookViews>
  <sheets>
    <sheet name="Alytaus" sheetId="1" r:id="rId1"/>
    <sheet name="Vilniaus" sheetId="2" r:id="rId2"/>
    <sheet name="Lapas1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11" i="2"/>
  <c r="J12" i="2"/>
  <c r="J13" i="2"/>
  <c r="J15" i="2"/>
  <c r="Q14" i="2" l="1"/>
  <c r="Q16" i="2" s="1"/>
  <c r="M14" i="2"/>
  <c r="M16" i="2" s="1"/>
  <c r="I14" i="2"/>
  <c r="I16" i="2" s="1"/>
  <c r="E14" i="2"/>
  <c r="E16" i="2" s="1"/>
  <c r="Q12" i="1" l="1"/>
  <c r="M12" i="1"/>
  <c r="I12" i="1"/>
  <c r="E12" i="1"/>
  <c r="K12" i="1" l="1"/>
  <c r="C12" i="1" l="1"/>
  <c r="A11" i="3" l="1"/>
  <c r="R8" i="2" l="1"/>
  <c r="R9" i="2"/>
  <c r="R10" i="2"/>
  <c r="R11" i="2"/>
  <c r="R12" i="2"/>
  <c r="R13" i="2"/>
  <c r="R7" i="2"/>
  <c r="N8" i="2"/>
  <c r="N10" i="2"/>
  <c r="N11" i="2"/>
  <c r="N13" i="2"/>
  <c r="N15" i="2"/>
  <c r="N7" i="2"/>
  <c r="F8" i="2"/>
  <c r="F9" i="2"/>
  <c r="F10" i="2"/>
  <c r="F11" i="2"/>
  <c r="F12" i="2"/>
  <c r="F13" i="2"/>
  <c r="F15" i="2"/>
  <c r="F7" i="2"/>
  <c r="P14" i="2"/>
  <c r="P16" i="2" s="1"/>
  <c r="L14" i="2"/>
  <c r="L16" i="2" s="1"/>
  <c r="H14" i="2"/>
  <c r="H16" i="2" s="1"/>
  <c r="G14" i="2"/>
  <c r="G16" i="2" s="1"/>
  <c r="D14" i="2"/>
  <c r="D16" i="2" s="1"/>
  <c r="R9" i="1"/>
  <c r="R10" i="1"/>
  <c r="R11" i="1"/>
  <c r="R8" i="1"/>
  <c r="N8" i="1"/>
  <c r="N9" i="1"/>
  <c r="N10" i="1"/>
  <c r="N7" i="1"/>
  <c r="J8" i="1"/>
  <c r="J9" i="1"/>
  <c r="J10" i="1"/>
  <c r="J11" i="1"/>
  <c r="J7" i="1"/>
  <c r="F7" i="1"/>
  <c r="P12" i="1"/>
  <c r="L12" i="1"/>
  <c r="H12" i="1"/>
  <c r="D12" i="1"/>
  <c r="K14" i="2" l="1"/>
  <c r="K16" i="2" l="1"/>
  <c r="O14" i="2"/>
  <c r="C14" i="2" l="1"/>
  <c r="C16" i="2" s="1"/>
  <c r="O12" i="1" l="1"/>
  <c r="G12" i="1"/>
  <c r="F14" i="2" l="1"/>
  <c r="J14" i="2"/>
  <c r="R14" i="2"/>
  <c r="N14" i="2" l="1"/>
  <c r="F16" i="2"/>
  <c r="N16" i="2" l="1"/>
  <c r="J16" i="2"/>
  <c r="R12" i="1"/>
  <c r="N12" i="1"/>
  <c r="J12" i="1"/>
  <c r="F12" i="1" l="1"/>
  <c r="F10" i="1"/>
  <c r="F11" i="1"/>
  <c r="F9" i="1"/>
  <c r="F8" i="1"/>
</calcChain>
</file>

<file path=xl/sharedStrings.xml><?xml version="1.0" encoding="utf-8"?>
<sst xmlns="http://schemas.openxmlformats.org/spreadsheetml/2006/main" count="86" uniqueCount="34">
  <si>
    <t>Eil. Nr.</t>
  </si>
  <si>
    <t>Savivaldybių</t>
  </si>
  <si>
    <t>SVB tinklo bibliotekose</t>
  </si>
  <si>
    <t>Skirtumas</t>
  </si>
  <si>
    <t>VB</t>
  </si>
  <si>
    <t>Miesto fil.</t>
  </si>
  <si>
    <t>Kaimo fil.</t>
  </si>
  <si>
    <t xml:space="preserve">viešosios </t>
  </si>
  <si>
    <t>bibliotekos</t>
  </si>
  <si>
    <t>Alytaus m.</t>
  </si>
  <si>
    <t>x</t>
  </si>
  <si>
    <t>Alytaus r.</t>
  </si>
  <si>
    <t>Druskininkai</t>
  </si>
  <si>
    <t>Lazdijai</t>
  </si>
  <si>
    <t>Varėna</t>
  </si>
  <si>
    <t>Iš viso:</t>
  </si>
  <si>
    <t>Skirtu-mas</t>
  </si>
  <si>
    <t xml:space="preserve"> Elektrėnai</t>
  </si>
  <si>
    <t xml:space="preserve"> Šalčininkai</t>
  </si>
  <si>
    <t xml:space="preserve"> Širvintos</t>
  </si>
  <si>
    <t xml:space="preserve"> Švenčionys</t>
  </si>
  <si>
    <t xml:space="preserve"> Trakai</t>
  </si>
  <si>
    <t xml:space="preserve"> Ukmergė</t>
  </si>
  <si>
    <t xml:space="preserve"> Vilniaus r.</t>
  </si>
  <si>
    <t xml:space="preserve"> Vilniaus m.</t>
  </si>
  <si>
    <t>KF</t>
  </si>
  <si>
    <t>MF</t>
  </si>
  <si>
    <t xml:space="preserve"> </t>
  </si>
  <si>
    <t>3.2. VILNIAUS APSKRITIES SAVIVALDYBIŲ VIEŠŲJŲ BIBLIOTEKŲ VARTOTOJŲ SKAIČIUS 2023-2024 M.</t>
  </si>
  <si>
    <t>3.2. ALYTAUS APSKRITIES SAVIVALDYBIŲ VIEŠŲJŲ BIBLIOTEKŲ VARTOTOJŲ SKAIČIUS 2023-2024 M.</t>
  </si>
  <si>
    <t>Iš jų:</t>
  </si>
  <si>
    <t>vaikai iki 13 m.</t>
  </si>
  <si>
    <t xml:space="preserve"> SVB tinklo bibliotekose</t>
  </si>
  <si>
    <t>2022 m. 69428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</si>
</sst>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186"/>
      <scheme val="minor"/>
    </font>
    <font>
      <sz val="11"/>
      <color theme="5" tint="-0.249977111117893"/>
      <name val="Arial"/>
      <family val="2"/>
      <charset val="186"/>
    </font>
    <font>
      <sz val="10.5"/>
      <color theme="5" tint="-0.249977111117893"/>
      <name val="Arial"/>
      <family val="2"/>
      <charset val="186"/>
    </font>
    <font>
      <sz val="8"/>
      <color theme="5" tint="-0.249977111117893"/>
      <name val="Arial"/>
      <family val="2"/>
      <charset val="186"/>
    </font>
    <font>
      <sz val="10"/>
      <color theme="5" tint="-0.249977111117893"/>
      <name val="Arial"/>
      <family val="2"/>
      <charset val="186"/>
    </font>
    <font>
      <sz val="11"/>
      <color theme="5" tint="-0.249977111117893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theme="5" tint="-0.499984740745262"/>
      <name val="Arial"/>
      <family val="2"/>
      <charset val="186"/>
    </font>
    <font>
      <b/>
      <sz val="10"/>
      <color theme="5" tint="-0.499984740745262"/>
      <name val="Arial"/>
      <family val="2"/>
      <charset val="186"/>
    </font>
    <font>
      <sz val="9"/>
      <color theme="5" tint="-0.499984740745262"/>
      <name val="Arial"/>
      <family val="2"/>
      <charset val="186"/>
    </font>
    <font>
      <sz val="8"/>
      <color theme="5" tint="-0.499984740745262"/>
      <name val="Arial"/>
      <family val="2"/>
      <charset val="186"/>
    </font>
    <font>
      <b/>
      <sz val="11"/>
      <color theme="5" tint="-0.499984740745262"/>
      <name val="Arial"/>
      <family val="2"/>
      <charset val="186"/>
    </font>
    <font>
      <b/>
      <sz val="11"/>
      <color theme="5" tint="-0.499984740745262"/>
      <name val="Calibri"/>
      <family val="2"/>
      <charset val="186"/>
      <scheme val="minor"/>
    </font>
    <font>
      <sz val="11"/>
      <color theme="5" tint="-0.499984740745262"/>
      <name val="Arial"/>
      <family val="2"/>
      <charset val="186"/>
    </font>
    <font>
      <sz val="11"/>
      <color theme="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8"/>
      <color rgb="FFFF0000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7EF"/>
        <bgColor indexed="64"/>
      </patternFill>
    </fill>
    <fill>
      <patternFill patternType="solid">
        <fgColor rgb="FFFDEADA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 wrapText="1"/>
    </xf>
    <xf numFmtId="0" fontId="1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5" fillId="2" borderId="0" xfId="0" applyFont="1" applyFill="1"/>
    <xf numFmtId="0" fontId="6" fillId="2" borderId="0" xfId="0" applyFont="1" applyFill="1"/>
    <xf numFmtId="9" fontId="0" fillId="0" borderId="0" xfId="0" applyNumberFormat="1"/>
    <xf numFmtId="0" fontId="7" fillId="2" borderId="0" xfId="0" applyFont="1" applyFill="1" applyAlignment="1">
      <alignment vertical="center"/>
    </xf>
    <xf numFmtId="0" fontId="13" fillId="2" borderId="0" xfId="0" applyFont="1" applyFill="1"/>
    <xf numFmtId="0" fontId="15" fillId="2" borderId="0" xfId="0" applyFont="1" applyFill="1"/>
    <xf numFmtId="0" fontId="14" fillId="2" borderId="0" xfId="0" applyFont="1" applyFill="1"/>
    <xf numFmtId="0" fontId="9" fillId="4" borderId="3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left"/>
    </xf>
    <xf numFmtId="0" fontId="7" fillId="4" borderId="12" xfId="0" applyFont="1" applyFill="1" applyBorder="1" applyAlignment="1">
      <alignment horizontal="left"/>
    </xf>
    <xf numFmtId="0" fontId="7" fillId="4" borderId="13" xfId="0" applyFont="1" applyFill="1" applyBorder="1" applyAlignment="1">
      <alignment horizontal="left"/>
    </xf>
    <xf numFmtId="0" fontId="7" fillId="4" borderId="10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4" fillId="5" borderId="10" xfId="0" applyFont="1" applyFill="1" applyBorder="1" applyAlignment="1">
      <alignment vertical="center" wrapText="1"/>
    </xf>
    <xf numFmtId="0" fontId="16" fillId="2" borderId="11" xfId="0" applyFont="1" applyFill="1" applyBorder="1" applyAlignment="1">
      <alignment horizontal="center" wrapText="1"/>
    </xf>
    <xf numFmtId="0" fontId="16" fillId="2" borderId="0" xfId="0" applyFont="1" applyFill="1" applyAlignment="1">
      <alignment horizontal="center" wrapText="1"/>
    </xf>
    <xf numFmtId="0" fontId="10" fillId="4" borderId="10" xfId="0" applyFont="1" applyFill="1" applyBorder="1" applyAlignment="1">
      <alignment horizontal="center" vertical="center" wrapText="1"/>
    </xf>
    <xf numFmtId="0" fontId="0" fillId="2" borderId="0" xfId="0" applyFont="1" applyFill="1"/>
    <xf numFmtId="0" fontId="0" fillId="2" borderId="0" xfId="0" applyFont="1" applyFill="1" applyAlignment="1">
      <alignment horizontal="right"/>
    </xf>
    <xf numFmtId="0" fontId="8" fillId="3" borderId="10" xfId="0" applyFont="1" applyFill="1" applyBorder="1" applyAlignment="1">
      <alignment horizontal="right"/>
    </xf>
    <xf numFmtId="0" fontId="14" fillId="2" borderId="0" xfId="0" applyFont="1" applyFill="1" applyAlignment="1">
      <alignment horizontal="right"/>
    </xf>
    <xf numFmtId="3" fontId="14" fillId="2" borderId="0" xfId="0" applyNumberFormat="1" applyFont="1" applyFill="1"/>
    <xf numFmtId="10" fontId="14" fillId="2" borderId="0" xfId="0" applyNumberFormat="1" applyFont="1" applyFill="1"/>
    <xf numFmtId="0" fontId="7" fillId="4" borderId="10" xfId="0" applyFont="1" applyFill="1" applyBorder="1" applyAlignment="1">
      <alignment horizontal="left"/>
    </xf>
    <xf numFmtId="0" fontId="7" fillId="4" borderId="8" xfId="0" applyFont="1" applyFill="1" applyBorder="1" applyAlignment="1">
      <alignment horizontal="left"/>
    </xf>
    <xf numFmtId="0" fontId="9" fillId="4" borderId="2" xfId="0" applyFont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wrapText="1"/>
    </xf>
    <xf numFmtId="0" fontId="9" fillId="4" borderId="8" xfId="0" applyFont="1" applyFill="1" applyBorder="1" applyAlignment="1">
      <alignment horizontal="center" wrapText="1"/>
    </xf>
    <xf numFmtId="0" fontId="10" fillId="4" borderId="10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top" wrapText="1"/>
    </xf>
    <xf numFmtId="0" fontId="10" fillId="4" borderId="5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right"/>
    </xf>
    <xf numFmtId="0" fontId="8" fillId="3" borderId="9" xfId="0" applyFont="1" applyFill="1" applyBorder="1" applyAlignment="1">
      <alignment horizontal="right"/>
    </xf>
    <xf numFmtId="0" fontId="8" fillId="3" borderId="10" xfId="0" applyFont="1" applyFill="1" applyBorder="1" applyAlignment="1">
      <alignment horizontal="right"/>
    </xf>
    <xf numFmtId="0" fontId="12" fillId="3" borderId="10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7EF"/>
      <color rgb="FFFDEADA"/>
      <color rgb="FFFEF4EC"/>
      <color rgb="FFFFFFFF"/>
      <color rgb="FFFCD5B4"/>
      <color rgb="FFCB3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 b="1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Vartotojų skaičiaus kaita Alytaus apskrities bibliotekose 2022-20</a:t>
            </a:r>
            <a:r>
              <a:rPr lang="en-US" sz="1100" b="1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lt-LT" sz="1100" b="1" i="0" baseline="0">
                <a:solidFill>
                  <a:schemeClr val="tx1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4 m.</a:t>
            </a:r>
            <a:endParaRPr lang="lt-LT" sz="1100">
              <a:solidFill>
                <a:schemeClr val="tx1"/>
              </a:solidFill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829899440454336"/>
          <c:y val="2.82222222222222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>
          <a:contourClr>
            <a:schemeClr val="accent6">
              <a:lumMod val="40000"/>
              <a:lumOff val="60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9340296004666083"/>
          <c:w val="0.97499999999999998"/>
          <c:h val="0.7084569116360454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5.4808413307223811E-3"/>
                  <c:y val="0.1330664501798279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24604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5A43-4B69-8733-37F899009D89}"/>
                </c:ext>
              </c:extLst>
            </c:dLbl>
            <c:dLbl>
              <c:idx val="1"/>
              <c:layout>
                <c:manualLayout>
                  <c:x val="1.3994261296144842E-2"/>
                  <c:y val="0.2936662962962962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900" b="1" i="0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5A5251BE-57D8-4D78-9AA2-098F820746F8}" type="VALUE">
                      <a:rPr lang="en-US" sz="9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b="1">
                          <a:solidFill>
                            <a:schemeClr val="bg1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r>
                      <a:rPr lang="en-US" sz="9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 </a:t>
                    </a:r>
                  </a:p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b="1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 sz="9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r>
                      <a:rPr lang="en-US" sz="900" b="1" i="0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(8,66 %)</a:t>
                    </a:r>
                  </a:p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b="1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9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80443228924475"/>
                      <c:h val="0.3660422222222222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A43-4B69-8733-37F899009D89}"/>
                </c:ext>
              </c:extLst>
            </c:dLbl>
            <c:dLbl>
              <c:idx val="2"/>
              <c:layout>
                <c:manualLayout>
                  <c:x val="2.6530499782167292E-2"/>
                  <c:y val="0.1728233333333333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900" b="1" i="0" u="none" strike="noStrike" kern="1200" baseline="0">
                        <a:solidFill>
                          <a:sysClr val="window" lastClr="FFFFFF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5CB57CA6-A106-45C6-8484-FF940FBF748C}" type="VALUE">
                      <a:rPr lang="en-US" sz="9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 b="1">
                          <a:solidFill>
                            <a:sysClr val="window" lastClr="FFFFFF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r>
                      <a:rPr lang="en-US" sz="90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     </a:t>
                    </a:r>
                    <a:r>
                      <a:rPr lang="en-US" sz="900" b="1" i="0" u="none" strike="noStrike" kern="1200" baseline="0">
                        <a:solidFill>
                          <a:sysClr val="window" lastClr="FFFFFF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(4,56%)</a:t>
                    </a:r>
                  </a:p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b="1">
                        <a:solidFill>
                          <a:sysClr val="window" lastClr="FFFFFF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900" b="1" i="0" u="none" strike="noStrike" kern="1200" baseline="0">
                      <a:solidFill>
                        <a:sysClr val="window" lastClr="FFFFFF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803469898716879"/>
                      <c:h val="0.1731903703703703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A43-4B69-8733-37F899009D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(Alytaus!$B$28,Alytaus!$E$4,Alytaus!$C$5)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(Alytaus!$C$28,Alytaus!$E$12,Alytaus!$C$12)</c:f>
              <c:numCache>
                <c:formatCode>General</c:formatCode>
                <c:ptCount val="3"/>
                <c:pt idx="0">
                  <c:v>24604</c:v>
                </c:pt>
                <c:pt idx="1">
                  <c:v>26938</c:v>
                </c:pt>
                <c:pt idx="2">
                  <c:v>28224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54-4F62-8D11-B989D339AA5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94954376"/>
        <c:axId val="394955552"/>
        <c:axId val="0"/>
      </c:bar3DChart>
      <c:catAx>
        <c:axId val="394954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4955552"/>
        <c:crosses val="autoZero"/>
        <c:auto val="1"/>
        <c:lblAlgn val="ctr"/>
        <c:lblOffset val="100"/>
        <c:noMultiLvlLbl val="0"/>
      </c:catAx>
      <c:valAx>
        <c:axId val="3949555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94954376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solidFill>
      <a:srgbClr val="FFFFFF"/>
    </a:solidFill>
    <a:ln w="2857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layout>
        <c:manualLayout>
          <c:xMode val="edge"/>
          <c:yMode val="edge"/>
          <c:x val="0.1491248906386701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4722222222222224E-2"/>
          <c:y val="0.23139435695538058"/>
          <c:w val="0.9555555555555556"/>
          <c:h val="0.70471128608923872"/>
        </c:manualLayout>
      </c:layout>
      <c:pie3DChart>
        <c:varyColors val="1"/>
        <c:ser>
          <c:idx val="0"/>
          <c:order val="0"/>
          <c:tx>
            <c:v>Vartotojų pasiskirstymas Alytaus apskrities bibliotekų padaliniuose</c:v>
          </c:tx>
          <c:dPt>
            <c:idx val="0"/>
            <c:bubble3D val="0"/>
            <c:spPr>
              <a:solidFill>
                <a:schemeClr val="accent2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FECA-405F-A8CE-532FA408D0E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FECA-405F-A8CE-532FA408D0E5}"/>
              </c:ext>
            </c:extLst>
          </c:dPt>
          <c:dPt>
            <c:idx val="2"/>
            <c:bubble3D val="0"/>
            <c:spPr>
              <a:solidFill>
                <a:schemeClr val="accent2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FECA-405F-A8CE-532FA408D0E5}"/>
              </c:ext>
            </c:extLst>
          </c:dPt>
          <c:dLbls>
            <c:dLbl>
              <c:idx val="0"/>
              <c:layout>
                <c:manualLayout>
                  <c:x val="-0.22988167104111987"/>
                  <c:y val="-0.1038338436862058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ECA-405F-A8CE-532FA408D0E5}"/>
                </c:ext>
              </c:extLst>
            </c:dLbl>
            <c:dLbl>
              <c:idx val="1"/>
              <c:layout>
                <c:manualLayout>
                  <c:x val="0.15479461942257217"/>
                  <c:y val="-0.2823016914552347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ECA-405F-A8CE-532FA408D0E5}"/>
                </c:ext>
              </c:extLst>
            </c:dLbl>
            <c:dLbl>
              <c:idx val="2"/>
              <c:layout>
                <c:manualLayout>
                  <c:x val="0.20769575678040245"/>
                  <c:y val="5.498651210265383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ECA-405F-A8CE-532FA408D0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(Alytaus!$G$4,Alytaus!$K$4,Alytaus!$O$4)</c:f>
              <c:strCache>
                <c:ptCount val="3"/>
                <c:pt idx="0">
                  <c:v>VB</c:v>
                </c:pt>
                <c:pt idx="1">
                  <c:v>Miesto fil.</c:v>
                </c:pt>
                <c:pt idx="2">
                  <c:v>Kaimo fil.</c:v>
                </c:pt>
              </c:strCache>
            </c:strRef>
          </c:cat>
          <c:val>
            <c:numRef>
              <c:f>(Alytaus!$G$12,Alytaus!$K$12,Alytaus!$O$12)</c:f>
              <c:numCache>
                <c:formatCode>General</c:formatCode>
                <c:ptCount val="3"/>
                <c:pt idx="0">
                  <c:v>14329</c:v>
                </c:pt>
                <c:pt idx="1">
                  <c:v>4320</c:v>
                </c:pt>
                <c:pt idx="2">
                  <c:v>9575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ECA-405F-A8CE-532FA408D0E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Vartotojų skaičiaus kaita Vilniaus apskrities bibliotekose 2022-20</a:t>
            </a:r>
            <a:r>
              <a:rPr lang="en-US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2</a:t>
            </a:r>
            <a:r>
              <a:rPr lang="lt-LT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4 m.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>
          <a:contourClr>
            <a:schemeClr val="accent6">
              <a:lumMod val="40000"/>
              <a:lumOff val="60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1"/>
              <c:layout>
                <c:manualLayout>
                  <c:x val="7.6374655932181486E-3"/>
                  <c:y val="5.879629629629629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900" b="0" i="0" u="none" strike="noStrike" kern="1200" baseline="0">
                        <a:solidFill>
                          <a:sysClr val="window" lastClr="FFFFFF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3E899E04-9C4D-4AA3-ABBA-3361E3EB8C82}" type="VALUE">
                      <a:rPr lang="en-US" sz="900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>
                          <a:solidFill>
                            <a:sysClr val="window" lastClr="FFFFFF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r>
                      <a:rPr lang="en-US" sz="900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            </a:t>
                    </a:r>
                    <a:r>
                      <a:rPr lang="en-US" sz="900" b="0" i="0" u="none" strike="noStrike" kern="1200" baseline="0">
                        <a:solidFill>
                          <a:sysClr val="window" lastClr="FFFFFF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(+7,14%)</a:t>
                    </a:r>
                  </a:p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>
                        <a:solidFill>
                          <a:sysClr val="window" lastClr="FFFFFF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900" b="0" i="0" u="none" strike="noStrike" kern="1200" baseline="0">
                      <a:solidFill>
                        <a:sysClr val="window" lastClr="FFFFFF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476800166165397"/>
                      <c:h val="0.2813755555555555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03FB-414E-880D-799076F9758B}"/>
                </c:ext>
              </c:extLst>
            </c:dLbl>
            <c:dLbl>
              <c:idx val="2"/>
              <c:layout>
                <c:manualLayout>
                  <c:x val="9.8471240453329549E-3"/>
                  <c:y val="2.822222222222222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 sz="900" b="0" i="0" u="none" strike="noStrike" kern="1200" baseline="0">
                        <a:solidFill>
                          <a:sysClr val="window" lastClr="FFFFFF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1F85B7F5-F797-457D-ADB5-00C5ED3E6889}" type="VALUE">
                      <a:rPr lang="en-US" sz="900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pPr marL="0" marR="0" indent="0" algn="ctr" defTabSz="914400" rtl="0" eaLnBrk="1" fontAlgn="auto" latinLnBrk="0" hangingPunct="1">
                        <a:lnSpc>
                          <a:spcPct val="100000"/>
                        </a:lnSpc>
                        <a:spcBef>
                          <a:spcPts val="0"/>
                        </a:spcBef>
                        <a:spcAft>
                          <a:spcPts val="0"/>
                        </a:spcAft>
                        <a:buClrTx/>
                        <a:buSzTx/>
                        <a:buFontTx/>
                        <a:buNone/>
                        <a:tabLst/>
                        <a:defRPr>
                          <a:solidFill>
                            <a:sysClr val="window" lastClr="FFFFFF"/>
                          </a:solidFill>
                          <a:latin typeface="Arial" panose="020B0604020202020204" pitchFamily="34" charset="0"/>
                          <a:cs typeface="Arial" panose="020B0604020202020204" pitchFamily="34" charset="0"/>
                        </a:defRPr>
                      </a:pPr>
                      <a:t>[VALUE]</a:t>
                    </a:fld>
                    <a:r>
                      <a:rPr lang="en-US" sz="900" b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            </a:t>
                    </a:r>
                    <a:r>
                      <a:rPr lang="en-US" sz="900" b="0" baseline="0">
                        <a:latin typeface="Arial" panose="020B0604020202020204" pitchFamily="34" charset="0"/>
                        <a:cs typeface="Arial" panose="020B0604020202020204" pitchFamily="34" charset="0"/>
                      </a:rPr>
                      <a:t> </a:t>
                    </a:r>
                    <a:r>
                      <a:rPr lang="en-US" sz="900" b="0" i="0" u="none" strike="noStrike" kern="1200" baseline="0">
                        <a:solidFill>
                          <a:sysClr val="window" lastClr="FFFFFF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rPr>
                      <a:t>(-2,86%)</a:t>
                    </a:r>
                  </a:p>
                  <a:p>
                    <a:pPr marL="0" marR="0" indent="0" algn="ctr" defTabSz="914400" rtl="0" eaLnBrk="1" fontAlgn="auto" latinLnBrk="0" hangingPunct="1">
                      <a:lnSpc>
                        <a:spcPct val="100000"/>
                      </a:lnSpc>
                      <a:spcBef>
                        <a:spcPts val="0"/>
                      </a:spcBef>
                      <a:spcAft>
                        <a:spcPts val="0"/>
                      </a:spcAft>
                      <a:buClrTx/>
                      <a:buSzTx/>
                      <a:buFontTx/>
                      <a:buNone/>
                      <a:tabLst/>
                      <a:defRPr>
                        <a:solidFill>
                          <a:sysClr val="window" lastClr="FFFFFF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900" b="0" i="0" u="none" strike="noStrike" kern="1200" baseline="0">
                      <a:solidFill>
                        <a:sysClr val="window" lastClr="FFFFFF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358210489812401"/>
                      <c:h val="0.1590792592592592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3FB-414E-880D-799076F975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(Vilniaus!$B$34,Vilniaus!$E$4,Vilniaus!$C$5)</c:f>
              <c:numCache>
                <c:formatCode>General</c:formatCode>
                <c:ptCount val="3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</c:numCache>
            </c:numRef>
          </c:cat>
          <c:val>
            <c:numRef>
              <c:f>(Vilniaus!$C$34,Vilniaus!$E$16,Vilniaus!$C$16)</c:f>
              <c:numCache>
                <c:formatCode>General</c:formatCode>
                <c:ptCount val="3"/>
                <c:pt idx="0">
                  <c:v>69428</c:v>
                </c:pt>
                <c:pt idx="1">
                  <c:v>74770</c:v>
                </c:pt>
                <c:pt idx="2">
                  <c:v>72693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9A-4DC7-B42F-703353CC83D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394956336"/>
        <c:axId val="394956728"/>
        <c:axId val="0"/>
      </c:bar3DChart>
      <c:catAx>
        <c:axId val="394956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94956728"/>
        <c:crosses val="autoZero"/>
        <c:auto val="1"/>
        <c:lblAlgn val="ctr"/>
        <c:lblOffset val="100"/>
        <c:noMultiLvlLbl val="0"/>
      </c:catAx>
      <c:valAx>
        <c:axId val="3949567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94956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Vartotoj</a:t>
            </a:r>
            <a:r>
              <a:rPr lang="lt-LT" sz="11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ų pasiskirstymas Vilniaus apskrities bibliotekų padaliniuose   </a:t>
            </a:r>
            <a:endParaRPr lang="en-US" sz="11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2509001915301127"/>
          <c:y val="6.0185185185185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9395271443604116E-3"/>
          <c:y val="0.27846588554421126"/>
          <c:w val="0.90555555555555556"/>
          <c:h val="0.66304461942257209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5A5-4F00-95AB-6EDE67A095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5A5-4F00-95AB-6EDE67A095BB}"/>
              </c:ext>
            </c:extLst>
          </c:dPt>
          <c:dPt>
            <c:idx val="2"/>
            <c:bubble3D val="0"/>
            <c:spPr>
              <a:solidFill>
                <a:schemeClr val="accent2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5A5-4F00-95AB-6EDE67A095BB}"/>
              </c:ext>
            </c:extLst>
          </c:dPt>
          <c:dLbls>
            <c:dLbl>
              <c:idx val="0"/>
              <c:layout>
                <c:manualLayout>
                  <c:x val="-0.16713720060512674"/>
                  <c:y val="0.168800670749489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3521950309206722E-2"/>
                      <c:h val="0.1565162189654522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5A5-4F00-95AB-6EDE67A095BB}"/>
                </c:ext>
              </c:extLst>
            </c:dLbl>
            <c:dLbl>
              <c:idx val="1"/>
              <c:layout>
                <c:manualLayout>
                  <c:x val="-0.16085848324032462"/>
                  <c:y val="-0.33374999999999999"/>
                </c:manualLayout>
              </c:layout>
              <c:tx>
                <c:rich>
                  <a:bodyPr/>
                  <a:lstStyle/>
                  <a:p>
                    <a:fld id="{ADB24547-4B1C-4CDE-B446-63B7191D313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06B2B805-6961-4BA1-B6F5-7C3868EE2BD7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5A5-4F00-95AB-6EDE67A095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(Vilniaus!$G$4,Vilniaus!$K$4,Vilniaus!$O$4)</c:f>
              <c:strCache>
                <c:ptCount val="3"/>
                <c:pt idx="0">
                  <c:v>VB</c:v>
                </c:pt>
                <c:pt idx="1">
                  <c:v>Miesto fil.</c:v>
                </c:pt>
                <c:pt idx="2">
                  <c:v>Kaimo fil.</c:v>
                </c:pt>
              </c:strCache>
            </c:strRef>
          </c:cat>
          <c:val>
            <c:numRef>
              <c:f>(Vilniaus!$G$16,Vilniaus!$K$16,Vilniaus!$O$16)</c:f>
              <c:numCache>
                <c:formatCode>General</c:formatCode>
                <c:ptCount val="3"/>
                <c:pt idx="0">
                  <c:v>13643</c:v>
                </c:pt>
                <c:pt idx="1">
                  <c:v>38315</c:v>
                </c:pt>
                <c:pt idx="2">
                  <c:v>20735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5A5-4F00-95AB-6EDE67A095B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>
                <a:solidFill>
                  <a:sysClr val="windowText" lastClr="000000"/>
                </a:solidFill>
              </a:rPr>
              <a:t>Vartotojų skaičiaus kaita Vilniaus apskrities bibliotekose 2012-204 m.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0"/>
                  <c:y val="-6.018518518518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C8-4DD3-ADF3-47FCF5565332}"/>
                </c:ext>
              </c:extLst>
            </c:dLbl>
            <c:dLbl>
              <c:idx val="1"/>
              <c:layout>
                <c:manualLayout>
                  <c:x val="-5.0925337632079971E-17"/>
                  <c:y val="-4.1666666666666664E-2"/>
                </c:manualLayout>
              </c:layout>
              <c:tx>
                <c:rich>
                  <a:bodyPr/>
                  <a:lstStyle/>
                  <a:p>
                    <a:fld id="{EC65E67C-879D-4DD0-B3F1-70491769F492}" type="VALUE">
                      <a:rPr lang="en-US"/>
                      <a:pPr/>
                      <a:t>[VALUE]</a:t>
                    </a:fld>
                    <a:endParaRPr lang="en-US"/>
                  </a:p>
                  <a:p>
                    <a:r>
                      <a:rPr lang="en-US"/>
                      <a:t>(+0,05%)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4C8-4DD3-ADF3-47FCF556533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2052718-DE95-4323-8B01-9D1F2E25FDBF}" type="VALUE">
                      <a:rPr lang="en-US"/>
                      <a:pPr/>
                      <a:t>[VALUE]</a:t>
                    </a:fld>
                    <a:endParaRPr lang="en-US"/>
                  </a:p>
                  <a:p>
                    <a:r>
                      <a:rPr lang="en-US"/>
                      <a:t>(-5,5%)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A4C8-4DD3-ADF3-47FCF55653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Lapas1!$A$2:$A$4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Lapas1!$B$2:$B$4</c:f>
              <c:numCache>
                <c:formatCode>General</c:formatCode>
                <c:ptCount val="3"/>
                <c:pt idx="0">
                  <c:v>116516</c:v>
                </c:pt>
                <c:pt idx="1">
                  <c:v>116577</c:v>
                </c:pt>
                <c:pt idx="2">
                  <c:v>110470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8-4DD3-ADF3-47FCF556533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52743904"/>
        <c:axId val="452745472"/>
        <c:axId val="0"/>
      </c:bar3DChart>
      <c:catAx>
        <c:axId val="452743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745472"/>
        <c:crosses val="autoZero"/>
        <c:auto val="1"/>
        <c:lblAlgn val="ctr"/>
        <c:lblOffset val="100"/>
        <c:noMultiLvlLbl val="0"/>
      </c:catAx>
      <c:valAx>
        <c:axId val="45274547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52743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Vartotoj</a:t>
            </a:r>
            <a:r>
              <a:rPr lang="lt-LT" b="1">
                <a:solidFill>
                  <a:schemeClr val="tx1"/>
                </a:solidFill>
              </a:rPr>
              <a:t>ų</a:t>
            </a:r>
            <a:r>
              <a:rPr lang="lt-LT" b="1" baseline="0">
                <a:solidFill>
                  <a:schemeClr val="tx1"/>
                </a:solidFill>
              </a:rPr>
              <a:t> pasiskirstymas Vilniaus apskrities bibliotekų padaliniuose   </a:t>
            </a:r>
            <a:endParaRPr lang="lt-LT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611111111111108E-2"/>
          <c:y val="0.27758967629046372"/>
          <c:w val="0.81388888888888888"/>
          <c:h val="0.66745953630796151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1E5-49E1-A33B-CB992745D2C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1E5-49E1-A33B-CB992745D2C2}"/>
              </c:ext>
            </c:extLst>
          </c:dPt>
          <c:dPt>
            <c:idx val="2"/>
            <c:bubble3D val="0"/>
            <c:spPr>
              <a:solidFill>
                <a:schemeClr val="accent2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1E5-49E1-A33B-CB992745D2C2}"/>
              </c:ext>
            </c:extLst>
          </c:dPt>
          <c:dLbls>
            <c:dLbl>
              <c:idx val="0"/>
              <c:layout>
                <c:manualLayout>
                  <c:x val="-0.14253018372703413"/>
                  <c:y val="0.1491387795275590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tx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0">
                        <a:solidFill>
                          <a:schemeClr val="tx1"/>
                        </a:solidFill>
                      </a:rPr>
                      <a:t>VB</a:t>
                    </a:r>
                  </a:p>
                  <a:p>
                    <a:pPr>
                      <a:defRPr sz="1100">
                        <a:solidFill>
                          <a:schemeClr val="tx1"/>
                        </a:solidFill>
                      </a:defRPr>
                    </a:pPr>
                    <a:fld id="{28AABE11-9425-46F0-8F06-7E0D0738E40A}" type="VALUE">
                      <a:rPr lang="en-US" sz="1100" b="0">
                        <a:solidFill>
                          <a:schemeClr val="tx1"/>
                        </a:solidFill>
                      </a:rPr>
                      <a:pPr>
                        <a:defRPr sz="1100">
                          <a:solidFill>
                            <a:schemeClr val="tx1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248622047244094"/>
                      <c:h val="0.1788888888888888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1E5-49E1-A33B-CB992745D2C2}"/>
                </c:ext>
              </c:extLst>
            </c:dLbl>
            <c:dLbl>
              <c:idx val="1"/>
              <c:layout>
                <c:manualLayout>
                  <c:x val="-0.21693197725284338"/>
                  <c:y val="-0.1249613589967920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Kaimo fil.</a:t>
                    </a:r>
                  </a:p>
                  <a:p>
                    <a:fld id="{420E7540-9FF0-4FDD-8C12-9F25523C534B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1E5-49E1-A33B-CB992745D2C2}"/>
                </c:ext>
              </c:extLst>
            </c:dLbl>
            <c:dLbl>
              <c:idx val="2"/>
              <c:layout>
                <c:manualLayout>
                  <c:x val="0.24938910761154853"/>
                  <c:y val="-0.1677639253426655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100" b="0" i="0" u="none" strike="noStrike" kern="1200" baseline="0">
                        <a:solidFill>
                          <a:schemeClr val="bg2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100" b="0">
                        <a:solidFill>
                          <a:schemeClr val="bg2"/>
                        </a:solidFill>
                      </a:rPr>
                      <a:t>Miesto fil.</a:t>
                    </a:r>
                  </a:p>
                  <a:p>
                    <a:pPr>
                      <a:defRPr sz="1100">
                        <a:solidFill>
                          <a:schemeClr val="bg2"/>
                        </a:solidFill>
                      </a:defRPr>
                    </a:pPr>
                    <a:fld id="{AAD66A5E-4A37-4392-9A26-B585DBB8A564}" type="VALUE">
                      <a:rPr lang="en-US" sz="1100" b="0">
                        <a:solidFill>
                          <a:schemeClr val="bg2"/>
                        </a:solidFill>
                      </a:rPr>
                      <a:pPr>
                        <a:defRPr sz="1100">
                          <a:solidFill>
                            <a:schemeClr val="bg2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100" b="0" i="0" u="none" strike="noStrike" kern="1200" baseline="0">
                      <a:solidFill>
                        <a:schemeClr val="bg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248622047244093"/>
                      <c:h val="0.1889814814814814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1E5-49E1-A33B-CB992745D2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bg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Lapas1!$A$18:$A$20</c:f>
              <c:strCache>
                <c:ptCount val="3"/>
                <c:pt idx="0">
                  <c:v>VB</c:v>
                </c:pt>
                <c:pt idx="1">
                  <c:v>KF</c:v>
                </c:pt>
                <c:pt idx="2">
                  <c:v>MF</c:v>
                </c:pt>
              </c:strCache>
            </c:strRef>
          </c:cat>
          <c:val>
            <c:numRef>
              <c:f>Lapas1!$B$18:$B$20</c:f>
              <c:numCache>
                <c:formatCode>0%</c:formatCode>
                <c:ptCount val="3"/>
                <c:pt idx="0">
                  <c:v>0.14000000000000001</c:v>
                </c:pt>
                <c:pt idx="1">
                  <c:v>0.27</c:v>
                </c:pt>
                <c:pt idx="2">
                  <c:v>0.59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1E5-49E1-A33B-CB992745D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baseline="0">
                <a:solidFill>
                  <a:schemeClr val="tx1"/>
                </a:solidFill>
                <a:effectLst/>
              </a:rPr>
              <a:t>Vartotojų skaičiaus kaita Alytaus apskrities bibliotekose 2012-204 m.</a:t>
            </a:r>
            <a:endParaRPr lang="lt-LT" sz="1400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.19340296004666083"/>
          <c:w val="0.97499999999999998"/>
          <c:h val="0.7084569116360454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407407407407406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8C-4BAD-8344-439656AC9A35}"/>
                </c:ext>
              </c:extLst>
            </c:dLbl>
            <c:dLbl>
              <c:idx val="1"/>
              <c:layout>
                <c:manualLayout>
                  <c:x val="-5.0925337632079971E-17"/>
                  <c:y val="0.31944444444444442"/>
                </c:manualLayout>
              </c:layout>
              <c:tx>
                <c:rich>
                  <a:bodyPr/>
                  <a:lstStyle/>
                  <a:p>
                    <a:fld id="{8B966D01-BC9F-43A5-9066-29799298B25A}" type="VALUE">
                      <a:rPr lang="en-US"/>
                      <a:pPr/>
                      <a:t>[VALUE]</a:t>
                    </a:fld>
                    <a:endParaRPr lang="en-US"/>
                  </a:p>
                  <a:p>
                    <a:r>
                      <a:rPr lang="en-US"/>
                      <a:t>(+0,1%)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68C-4BAD-8344-439656AC9A35}"/>
                </c:ext>
              </c:extLst>
            </c:dLbl>
            <c:dLbl>
              <c:idx val="2"/>
              <c:layout>
                <c:manualLayout>
                  <c:x val="8.3333333333332309E-3"/>
                  <c:y val="0.14814814814814806"/>
                </c:manualLayout>
              </c:layout>
              <c:tx>
                <c:rich>
                  <a:bodyPr/>
                  <a:lstStyle/>
                  <a:p>
                    <a:fld id="{4486A3D2-224E-492D-BC0B-4BB8982526BD}" type="VALUE">
                      <a:rPr lang="en-US"/>
                      <a:pPr/>
                      <a:t>[VALUE]</a:t>
                    </a:fld>
                    <a:endParaRPr lang="en-US"/>
                  </a:p>
                  <a:p>
                    <a:r>
                      <a:rPr lang="en-US"/>
                      <a:t>(-0,5%)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468C-4BAD-8344-439656AC9A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Lapas1!$A$6:$A$8</c:f>
              <c:numCache>
                <c:formatCode>General</c:formatCode>
                <c:ptCount val="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</c:numCache>
            </c:numRef>
          </c:cat>
          <c:val>
            <c:numRef>
              <c:f>Lapas1!$B$6:$B$8</c:f>
              <c:numCache>
                <c:formatCode>General</c:formatCode>
                <c:ptCount val="3"/>
                <c:pt idx="0">
                  <c:v>45153</c:v>
                </c:pt>
                <c:pt idx="1">
                  <c:v>45199</c:v>
                </c:pt>
                <c:pt idx="2">
                  <c:v>44960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8C-4BAD-8344-439656AC9A3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52742336"/>
        <c:axId val="452741944"/>
        <c:axId val="0"/>
      </c:bar3DChart>
      <c:catAx>
        <c:axId val="45274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2741944"/>
        <c:crosses val="autoZero"/>
        <c:auto val="1"/>
        <c:lblAlgn val="ctr"/>
        <c:lblOffset val="100"/>
        <c:noMultiLvlLbl val="0"/>
      </c:catAx>
      <c:valAx>
        <c:axId val="45274194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52742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Vartotoj</a:t>
            </a:r>
            <a:r>
              <a:rPr lang="lt-LT" sz="1400" b="1" i="0" baseline="0">
                <a:solidFill>
                  <a:schemeClr val="tx1"/>
                </a:solidFill>
                <a:effectLst/>
              </a:rPr>
              <a:t>ų pasiskirstymas </a:t>
            </a:r>
            <a:r>
              <a:rPr lang="en-US" sz="1400" b="1" i="0" baseline="0">
                <a:solidFill>
                  <a:schemeClr val="tx1"/>
                </a:solidFill>
                <a:effectLst/>
              </a:rPr>
              <a:t>Alytaus</a:t>
            </a:r>
            <a:r>
              <a:rPr lang="lt-LT" sz="1400" b="1" i="0" baseline="0">
                <a:solidFill>
                  <a:schemeClr val="tx1"/>
                </a:solidFill>
                <a:effectLst/>
              </a:rPr>
              <a:t> apskrities bibliotekų padaliniuose   </a:t>
            </a:r>
            <a:endParaRPr lang="lt-LT" sz="1400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1656804461942257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611111111111112E-2"/>
          <c:y val="0.25040606725146197"/>
          <c:w val="0.93055555555555558"/>
          <c:h val="0.68105409356725133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shade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9A-4509-8C2A-A86A29F1E1B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79A-4509-8C2A-A86A29F1E1BB}"/>
              </c:ext>
            </c:extLst>
          </c:dPt>
          <c:dPt>
            <c:idx val="2"/>
            <c:bubble3D val="0"/>
            <c:spPr>
              <a:solidFill>
                <a:schemeClr val="accent2">
                  <a:tint val="6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79A-4509-8C2A-A86A29F1E1BB}"/>
              </c:ext>
            </c:extLst>
          </c:dPt>
          <c:dLbls>
            <c:dLbl>
              <c:idx val="0"/>
              <c:layout>
                <c:manualLayout>
                  <c:x val="-0.24441327646544181"/>
                  <c:y val="-9.382346491228070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050" b="1">
                        <a:solidFill>
                          <a:schemeClr val="bg1"/>
                        </a:solidFill>
                      </a:rPr>
                      <a:t>VB</a:t>
                    </a:r>
                  </a:p>
                  <a:p>
                    <a:pPr>
                      <a:defRPr/>
                    </a:pPr>
                    <a:fld id="{FAEF6A82-F5A4-4E11-AB36-B179FC38A9E8}" type="VALUE">
                      <a:rPr lang="en-US" sz="1050" b="1">
                        <a:solidFill>
                          <a:schemeClr val="bg1"/>
                        </a:solidFill>
                      </a:rPr>
                      <a:pPr>
                        <a:defRPr/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487510936132981"/>
                      <c:h val="0.2319513888888888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79A-4509-8C2A-A86A29F1E1BB}"/>
                </c:ext>
              </c:extLst>
            </c:dLbl>
            <c:dLbl>
              <c:idx val="1"/>
              <c:layout>
                <c:manualLayout>
                  <c:x val="0.234961176727909"/>
                  <c:y val="-0.1625542763157894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50" b="0" i="0" u="none" strike="noStrike" kern="1200" baseline="0">
                        <a:solidFill>
                          <a:schemeClr val="bg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endParaRPr lang="en-US" sz="1050">
                      <a:solidFill>
                        <a:schemeClr val="bg1"/>
                      </a:solidFill>
                    </a:endParaRPr>
                  </a:p>
                  <a:p>
                    <a:pPr>
                      <a:defRPr sz="1050">
                        <a:solidFill>
                          <a:schemeClr val="bg1"/>
                        </a:solidFill>
                      </a:defRPr>
                    </a:pPr>
                    <a:r>
                      <a:rPr lang="en-US" sz="1050" b="1">
                        <a:solidFill>
                          <a:schemeClr val="bg1"/>
                        </a:solidFill>
                      </a:rPr>
                      <a:t>Kaimo fil.</a:t>
                    </a:r>
                  </a:p>
                  <a:p>
                    <a:pPr>
                      <a:defRPr sz="1050">
                        <a:solidFill>
                          <a:schemeClr val="bg1"/>
                        </a:solidFill>
                      </a:defRPr>
                    </a:pPr>
                    <a:fld id="{190A8914-67CA-46B1-ACA8-FC2A3B1407CD}" type="VALUE">
                      <a:rPr lang="en-US" sz="1050" b="1">
                        <a:solidFill>
                          <a:schemeClr val="bg1"/>
                        </a:solidFill>
                      </a:rPr>
                      <a:pPr>
                        <a:defRPr sz="1050">
                          <a:solidFill>
                            <a:schemeClr val="bg1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5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820844269466314"/>
                      <c:h val="0.2645138888888888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79A-4509-8C2A-A86A29F1E1BB}"/>
                </c:ext>
              </c:extLst>
            </c:dLbl>
            <c:dLbl>
              <c:idx val="2"/>
              <c:layout>
                <c:manualLayout>
                  <c:x val="0.11251006124234465"/>
                  <c:y val="0.13364583333333332"/>
                </c:manualLayout>
              </c:layout>
              <c:tx>
                <c:rich>
                  <a:bodyPr/>
                  <a:lstStyle/>
                  <a:p>
                    <a:r>
                      <a:rPr lang="en-US" sz="1050" b="1">
                        <a:solidFill>
                          <a:schemeClr val="tx1"/>
                        </a:solidFill>
                      </a:rPr>
                      <a:t>Miesto fil.</a:t>
                    </a:r>
                  </a:p>
                  <a:p>
                    <a:fld id="{F7DF8AF6-0D6E-4BB0-A986-457675E0E5DD}" type="VALUE">
                      <a:rPr lang="en-US" sz="1050" b="1">
                        <a:solidFill>
                          <a:schemeClr val="tx1"/>
                        </a:solidFill>
                      </a:rPr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79A-4509-8C2A-A86A29F1E1B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Lapas1!$A$24:$A$26</c:f>
              <c:strCache>
                <c:ptCount val="3"/>
                <c:pt idx="0">
                  <c:v>VB</c:v>
                </c:pt>
                <c:pt idx="1">
                  <c:v>KF</c:v>
                </c:pt>
                <c:pt idx="2">
                  <c:v>MF</c:v>
                </c:pt>
              </c:strCache>
            </c:strRef>
          </c:cat>
          <c:val>
            <c:numRef>
              <c:f>Lapas1!$B$24:$B$26</c:f>
              <c:numCache>
                <c:formatCode>0%</c:formatCode>
                <c:ptCount val="3"/>
                <c:pt idx="0">
                  <c:v>0.5</c:v>
                </c:pt>
                <c:pt idx="1">
                  <c:v>0.36</c:v>
                </c:pt>
                <c:pt idx="2">
                  <c:v>0.13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79A-4509-8C2A-A86A29F1E1B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35169</xdr:rowOff>
    </xdr:from>
    <xdr:to>
      <xdr:col>8</xdr:col>
      <xdr:colOff>214725</xdr:colOff>
      <xdr:row>26</xdr:row>
      <xdr:rowOff>68169</xdr:rowOff>
    </xdr:to>
    <xdr:graphicFrame macro="">
      <xdr:nvGraphicFramePr>
        <xdr:cNvPr id="6" name="Diagram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300404</xdr:colOff>
      <xdr:row>12</xdr:row>
      <xdr:rowOff>139211</xdr:rowOff>
    </xdr:from>
    <xdr:to>
      <xdr:col>17</xdr:col>
      <xdr:colOff>483577</xdr:colOff>
      <xdr:row>26</xdr:row>
      <xdr:rowOff>162656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111125</xdr:colOff>
      <xdr:row>16</xdr:row>
      <xdr:rowOff>93662</xdr:rowOff>
    </xdr:from>
    <xdr:to>
      <xdr:col>8</xdr:col>
      <xdr:colOff>186150</xdr:colOff>
      <xdr:row>30</xdr:row>
      <xdr:rowOff>126662</xdr:rowOff>
    </xdr:to>
    <xdr:graphicFrame macro="">
      <xdr:nvGraphicFramePr>
        <xdr:cNvPr id="5" name="Diagrama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222251</xdr:colOff>
      <xdr:row>17</xdr:row>
      <xdr:rowOff>65088</xdr:rowOff>
    </xdr:from>
    <xdr:to>
      <xdr:col>17</xdr:col>
      <xdr:colOff>206376</xdr:colOff>
      <xdr:row>31</xdr:row>
      <xdr:rowOff>141288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133350</xdr:colOff>
      <xdr:row>1</xdr:row>
      <xdr:rowOff>119062</xdr:rowOff>
    </xdr:from>
    <xdr:to>
      <xdr:col>10</xdr:col>
      <xdr:colOff>186150</xdr:colOff>
      <xdr:row>15</xdr:row>
      <xdr:rowOff>152062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171450</xdr:colOff>
      <xdr:row>16</xdr:row>
      <xdr:rowOff>71437</xdr:rowOff>
    </xdr:from>
    <xdr:to>
      <xdr:col>10</xdr:col>
      <xdr:colOff>224250</xdr:colOff>
      <xdr:row>30</xdr:row>
      <xdr:rowOff>104437</xdr:rowOff>
    </xdr:to>
    <xdr:graphicFrame macro="">
      <xdr:nvGraphicFramePr>
        <xdr:cNvPr id="4" name="Diagrama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533400</xdr:colOff>
      <xdr:row>1</xdr:row>
      <xdr:rowOff>138112</xdr:rowOff>
    </xdr:from>
    <xdr:to>
      <xdr:col>17</xdr:col>
      <xdr:colOff>586200</xdr:colOff>
      <xdr:row>15</xdr:row>
      <xdr:rowOff>171112</xdr:rowOff>
    </xdr:to>
    <xdr:graphicFrame macro="">
      <xdr:nvGraphicFramePr>
        <xdr:cNvPr id="7" name="Diagrama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523875</xdr:colOff>
      <xdr:row>16</xdr:row>
      <xdr:rowOff>128587</xdr:rowOff>
    </xdr:from>
    <xdr:to>
      <xdr:col>17</xdr:col>
      <xdr:colOff>576675</xdr:colOff>
      <xdr:row>30</xdr:row>
      <xdr:rowOff>161587</xdr:rowOff>
    </xdr:to>
    <xdr:graphicFrame macro="">
      <xdr:nvGraphicFramePr>
        <xdr:cNvPr id="8" name="Diagrama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AH37"/>
  <sheetViews>
    <sheetView tabSelected="1" zoomScale="130" zoomScaleNormal="130" workbookViewId="0">
      <selection activeCell="J30" sqref="J30"/>
    </sheetView>
  </sheetViews>
  <sheetFormatPr defaultColWidth="8.85546875" defaultRowHeight="15" x14ac:dyDescent="0.25"/>
  <cols>
    <col min="1" max="1" width="2.7109375" style="1" customWidth="1"/>
    <col min="2" max="2" width="11.140625" style="1" customWidth="1"/>
    <col min="3" max="3" width="7.42578125" style="1" customWidth="1"/>
    <col min="4" max="4" width="7" style="1" customWidth="1"/>
    <col min="5" max="5" width="6" style="1" customWidth="1"/>
    <col min="6" max="6" width="7.7109375" style="1" customWidth="1"/>
    <col min="7" max="7" width="7.42578125" style="1" customWidth="1"/>
    <col min="8" max="8" width="6.7109375" style="1" customWidth="1"/>
    <col min="9" max="9" width="6" style="1" customWidth="1"/>
    <col min="10" max="10" width="7.7109375" style="1" customWidth="1"/>
    <col min="11" max="11" width="7.5703125" style="1" customWidth="1"/>
    <col min="12" max="12" width="7.28515625" style="1" customWidth="1"/>
    <col min="13" max="13" width="6" style="1" customWidth="1"/>
    <col min="14" max="14" width="7.7109375" style="1" customWidth="1"/>
    <col min="15" max="15" width="7.42578125" style="1" customWidth="1"/>
    <col min="16" max="16" width="7.140625" style="1" customWidth="1"/>
    <col min="17" max="17" width="6" style="1" customWidth="1"/>
    <col min="18" max="18" width="7.7109375" style="1" customWidth="1"/>
    <col min="19" max="19" width="8.85546875" style="1"/>
    <col min="20" max="20" width="11.85546875" style="1" bestFit="1" customWidth="1"/>
    <col min="21" max="16384" width="8.85546875" style="1"/>
  </cols>
  <sheetData>
    <row r="2" spans="1:34" x14ac:dyDescent="0.25">
      <c r="A2" s="44" t="s">
        <v>29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spans="1:34" x14ac:dyDescent="0.25">
      <c r="A3" s="2"/>
      <c r="B3" s="3"/>
      <c r="C3" s="4"/>
      <c r="D3" s="4"/>
      <c r="E3" s="5"/>
      <c r="F3" s="5"/>
      <c r="G3" s="4"/>
      <c r="H3" s="4"/>
      <c r="I3" s="5"/>
      <c r="J3" s="5"/>
      <c r="K3" s="4"/>
      <c r="L3" s="4"/>
      <c r="M3" s="5"/>
      <c r="N3" s="5"/>
      <c r="O3" s="45"/>
      <c r="P3" s="45"/>
      <c r="Q3" s="5"/>
      <c r="R3" s="5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24.75" customHeight="1" x14ac:dyDescent="0.25">
      <c r="A4" s="46" t="s">
        <v>0</v>
      </c>
      <c r="B4" s="39" t="s">
        <v>1</v>
      </c>
      <c r="C4" s="43" t="s">
        <v>2</v>
      </c>
      <c r="D4" s="42"/>
      <c r="E4" s="42">
        <v>2023</v>
      </c>
      <c r="F4" s="42" t="s">
        <v>3</v>
      </c>
      <c r="G4" s="42" t="s">
        <v>4</v>
      </c>
      <c r="H4" s="42"/>
      <c r="I4" s="42">
        <v>2023</v>
      </c>
      <c r="J4" s="42" t="s">
        <v>3</v>
      </c>
      <c r="K4" s="42" t="s">
        <v>5</v>
      </c>
      <c r="L4" s="42"/>
      <c r="M4" s="42">
        <v>2023</v>
      </c>
      <c r="N4" s="42" t="s">
        <v>3</v>
      </c>
      <c r="O4" s="42" t="s">
        <v>6</v>
      </c>
      <c r="P4" s="42"/>
      <c r="Q4" s="42">
        <v>2023</v>
      </c>
      <c r="R4" s="42" t="s">
        <v>3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x14ac:dyDescent="0.25">
      <c r="A5" s="46"/>
      <c r="B5" s="40" t="s">
        <v>7</v>
      </c>
      <c r="C5" s="43">
        <v>2024</v>
      </c>
      <c r="D5" s="30" t="s">
        <v>30</v>
      </c>
      <c r="E5" s="42"/>
      <c r="F5" s="42"/>
      <c r="G5" s="42">
        <v>2024</v>
      </c>
      <c r="H5" s="30" t="s">
        <v>30</v>
      </c>
      <c r="I5" s="42"/>
      <c r="J5" s="42"/>
      <c r="K5" s="42">
        <v>2024</v>
      </c>
      <c r="L5" s="30" t="s">
        <v>30</v>
      </c>
      <c r="M5" s="42"/>
      <c r="N5" s="42"/>
      <c r="O5" s="42">
        <v>2024</v>
      </c>
      <c r="P5" s="30" t="s">
        <v>30</v>
      </c>
      <c r="Q5" s="42"/>
      <c r="R5" s="42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27" customHeight="1" x14ac:dyDescent="0.25">
      <c r="A6" s="46"/>
      <c r="B6" s="41" t="s">
        <v>8</v>
      </c>
      <c r="C6" s="43"/>
      <c r="D6" s="30" t="s">
        <v>31</v>
      </c>
      <c r="E6" s="42"/>
      <c r="F6" s="42"/>
      <c r="G6" s="42"/>
      <c r="H6" s="16" t="s">
        <v>31</v>
      </c>
      <c r="I6" s="42"/>
      <c r="J6" s="42"/>
      <c r="K6" s="42"/>
      <c r="L6" s="16" t="s">
        <v>31</v>
      </c>
      <c r="M6" s="42"/>
      <c r="N6" s="42"/>
      <c r="O6" s="42"/>
      <c r="P6" s="16" t="s">
        <v>31</v>
      </c>
      <c r="Q6" s="42"/>
      <c r="R6" s="42"/>
      <c r="S6" s="28"/>
      <c r="T6" s="29"/>
      <c r="U6" s="29"/>
      <c r="V6" s="29"/>
      <c r="W6" s="29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</row>
    <row r="7" spans="1:34" x14ac:dyDescent="0.25">
      <c r="A7" s="17">
        <v>1</v>
      </c>
      <c r="B7" s="38" t="s">
        <v>9</v>
      </c>
      <c r="C7" s="23">
        <v>8399</v>
      </c>
      <c r="D7" s="23">
        <v>1101</v>
      </c>
      <c r="E7" s="23">
        <v>7246</v>
      </c>
      <c r="F7" s="23">
        <f>C7:C12-E7:E12</f>
        <v>1153</v>
      </c>
      <c r="G7" s="23">
        <v>5765</v>
      </c>
      <c r="H7" s="23">
        <v>775</v>
      </c>
      <c r="I7" s="23">
        <v>4448</v>
      </c>
      <c r="J7" s="23">
        <f>G7:G12-I7:I12</f>
        <v>1317</v>
      </c>
      <c r="K7" s="23">
        <v>2634</v>
      </c>
      <c r="L7" s="23">
        <v>326</v>
      </c>
      <c r="M7" s="23">
        <v>2798</v>
      </c>
      <c r="N7" s="23">
        <f>K7:K12-M7:M12</f>
        <v>-164</v>
      </c>
      <c r="O7" s="23" t="s">
        <v>10</v>
      </c>
      <c r="P7" s="23" t="s">
        <v>10</v>
      </c>
      <c r="Q7" s="23" t="s">
        <v>10</v>
      </c>
      <c r="R7" s="23" t="s">
        <v>10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</row>
    <row r="8" spans="1:34" x14ac:dyDescent="0.25">
      <c r="A8" s="17">
        <v>2</v>
      </c>
      <c r="B8" s="37" t="s">
        <v>11</v>
      </c>
      <c r="C8" s="23">
        <v>5405</v>
      </c>
      <c r="D8" s="23">
        <v>1066</v>
      </c>
      <c r="E8" s="23">
        <v>5414</v>
      </c>
      <c r="F8" s="23">
        <f>C8:C12-E8:E12</f>
        <v>-9</v>
      </c>
      <c r="G8" s="23">
        <v>906</v>
      </c>
      <c r="H8" s="23">
        <v>94</v>
      </c>
      <c r="I8" s="23">
        <v>1064</v>
      </c>
      <c r="J8" s="23">
        <f>G8:G12-I8:I12</f>
        <v>-158</v>
      </c>
      <c r="K8" s="23">
        <v>643</v>
      </c>
      <c r="L8" s="23">
        <v>226</v>
      </c>
      <c r="M8" s="23">
        <v>611</v>
      </c>
      <c r="N8" s="23">
        <f>K8:K12-M8:M12</f>
        <v>32</v>
      </c>
      <c r="O8" s="23">
        <v>3856</v>
      </c>
      <c r="P8" s="23">
        <v>746</v>
      </c>
      <c r="Q8" s="23">
        <v>3739</v>
      </c>
      <c r="R8" s="23">
        <f>O8:O12-Q8:Q12</f>
        <v>117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</row>
    <row r="9" spans="1:34" x14ac:dyDescent="0.25">
      <c r="A9" s="17">
        <v>3</v>
      </c>
      <c r="B9" s="37" t="s">
        <v>12</v>
      </c>
      <c r="C9" s="23">
        <v>5329</v>
      </c>
      <c r="D9" s="23">
        <v>1829</v>
      </c>
      <c r="E9" s="23">
        <v>5573</v>
      </c>
      <c r="F9" s="23">
        <f>C9:C12-E9:E12</f>
        <v>-244</v>
      </c>
      <c r="G9" s="23">
        <v>4349</v>
      </c>
      <c r="H9" s="23">
        <v>1525</v>
      </c>
      <c r="I9" s="23">
        <v>4414</v>
      </c>
      <c r="J9" s="23">
        <f>G9:G12-I9:I12</f>
        <v>-65</v>
      </c>
      <c r="K9" s="23">
        <v>489</v>
      </c>
      <c r="L9" s="23">
        <v>155</v>
      </c>
      <c r="M9" s="23">
        <v>578</v>
      </c>
      <c r="N9" s="23">
        <f>K9:K12-M9:M12</f>
        <v>-89</v>
      </c>
      <c r="O9" s="23">
        <v>491</v>
      </c>
      <c r="P9" s="23">
        <v>149</v>
      </c>
      <c r="Q9" s="23">
        <v>581</v>
      </c>
      <c r="R9" s="23">
        <f>O9:O12-Q9:Q12</f>
        <v>-90</v>
      </c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</row>
    <row r="10" spans="1:34" x14ac:dyDescent="0.25">
      <c r="A10" s="17">
        <v>4</v>
      </c>
      <c r="B10" s="37" t="s">
        <v>13</v>
      </c>
      <c r="C10" s="23">
        <v>5005</v>
      </c>
      <c r="D10" s="23">
        <v>827</v>
      </c>
      <c r="E10" s="23">
        <v>4649</v>
      </c>
      <c r="F10" s="23">
        <f>C10:C12-E10:E12</f>
        <v>356</v>
      </c>
      <c r="G10" s="23">
        <v>1236</v>
      </c>
      <c r="H10" s="23">
        <v>301</v>
      </c>
      <c r="I10" s="23">
        <v>1154</v>
      </c>
      <c r="J10" s="23">
        <f>G10:G12-I10:I12</f>
        <v>82</v>
      </c>
      <c r="K10" s="23">
        <v>554</v>
      </c>
      <c r="L10" s="23">
        <v>97</v>
      </c>
      <c r="M10" s="23">
        <v>553</v>
      </c>
      <c r="N10" s="23">
        <f>K10:K12-M10:M12</f>
        <v>1</v>
      </c>
      <c r="O10" s="23">
        <v>3215</v>
      </c>
      <c r="P10" s="23">
        <v>429</v>
      </c>
      <c r="Q10" s="23">
        <v>2942</v>
      </c>
      <c r="R10" s="23">
        <f>O10:O12-Q10:Q12</f>
        <v>273</v>
      </c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</row>
    <row r="11" spans="1:34" x14ac:dyDescent="0.25">
      <c r="A11" s="17">
        <v>5</v>
      </c>
      <c r="B11" s="37" t="s">
        <v>14</v>
      </c>
      <c r="C11" s="23">
        <v>4086</v>
      </c>
      <c r="D11" s="23">
        <v>1041</v>
      </c>
      <c r="E11" s="23">
        <v>4056</v>
      </c>
      <c r="F11" s="23">
        <f>C11:C12-E11:E12</f>
        <v>30</v>
      </c>
      <c r="G11" s="23">
        <v>2073</v>
      </c>
      <c r="H11" s="23">
        <v>689</v>
      </c>
      <c r="I11" s="23">
        <v>2086</v>
      </c>
      <c r="J11" s="23">
        <f>G11:G12-I11:I12</f>
        <v>-13</v>
      </c>
      <c r="K11" s="23" t="s">
        <v>10</v>
      </c>
      <c r="L11" s="23" t="s">
        <v>10</v>
      </c>
      <c r="M11" s="23" t="s">
        <v>10</v>
      </c>
      <c r="N11" s="23" t="s">
        <v>10</v>
      </c>
      <c r="O11" s="23">
        <v>2013</v>
      </c>
      <c r="P11" s="23">
        <v>353</v>
      </c>
      <c r="Q11" s="23">
        <v>1970</v>
      </c>
      <c r="R11" s="23">
        <f>O11:O12-Q11:Q12</f>
        <v>43</v>
      </c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</row>
    <row r="12" spans="1:34" x14ac:dyDescent="0.25">
      <c r="A12" s="27"/>
      <c r="B12" s="33" t="s">
        <v>15</v>
      </c>
      <c r="C12" s="26">
        <f>SUM(C7:C11)</f>
        <v>28224</v>
      </c>
      <c r="D12" s="26">
        <f>SUM(D7:D11)</f>
        <v>5864</v>
      </c>
      <c r="E12" s="26">
        <f>SUM(E7:E11)</f>
        <v>26938</v>
      </c>
      <c r="F12" s="26">
        <f>C12:C12-E12:E12</f>
        <v>1286</v>
      </c>
      <c r="G12" s="26">
        <f>SUM(G7:G11)</f>
        <v>14329</v>
      </c>
      <c r="H12" s="26">
        <f>SUM(H7:H11)</f>
        <v>3384</v>
      </c>
      <c r="I12" s="26">
        <f>SUM(I7:I11)</f>
        <v>13166</v>
      </c>
      <c r="J12" s="26">
        <f>G12:G12-I12:I12</f>
        <v>1163</v>
      </c>
      <c r="K12" s="26">
        <f>SUM(K7:K11)</f>
        <v>4320</v>
      </c>
      <c r="L12" s="26">
        <f>SUM(L7:L11)</f>
        <v>804</v>
      </c>
      <c r="M12" s="26">
        <f>SUM(M7:M11)</f>
        <v>4540</v>
      </c>
      <c r="N12" s="26">
        <f>K12:K12-M12:M12</f>
        <v>-220</v>
      </c>
      <c r="O12" s="26">
        <f>SUM(O8:O11)</f>
        <v>9575</v>
      </c>
      <c r="P12" s="26">
        <f>SUM(P8:P11)</f>
        <v>1677</v>
      </c>
      <c r="Q12" s="26">
        <f>SUM(Q8:Q11)</f>
        <v>9232</v>
      </c>
      <c r="R12" s="26">
        <f>O12:O12-Q12:Q12</f>
        <v>343</v>
      </c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</row>
    <row r="13" spans="1:34" x14ac:dyDescent="0.25"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</row>
    <row r="14" spans="1:34" x14ac:dyDescent="0.25"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1:34" x14ac:dyDescent="0.25"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x14ac:dyDescent="0.25">
      <c r="S16" s="12">
        <v>2022</v>
      </c>
      <c r="T16" s="35">
        <v>24604</v>
      </c>
      <c r="U16" s="12">
        <v>2023</v>
      </c>
      <c r="V16" s="12">
        <v>26938</v>
      </c>
      <c r="W16" s="36"/>
      <c r="X16" s="12">
        <v>2024</v>
      </c>
      <c r="Y16" s="12">
        <v>28224</v>
      </c>
      <c r="Z16" s="7"/>
      <c r="AA16" s="7"/>
      <c r="AB16" s="7"/>
      <c r="AC16" s="7"/>
      <c r="AD16" s="7"/>
      <c r="AE16" s="7"/>
      <c r="AF16" s="7"/>
      <c r="AG16" s="7"/>
      <c r="AH16" s="7"/>
    </row>
    <row r="17" spans="1:34" x14ac:dyDescent="0.25"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</row>
    <row r="18" spans="1:34" x14ac:dyDescent="0.25"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</row>
    <row r="19" spans="1:34" x14ac:dyDescent="0.25"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</row>
    <row r="20" spans="1:34" x14ac:dyDescent="0.25"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34" x14ac:dyDescent="0.25"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34" x14ac:dyDescent="0.25"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</row>
    <row r="23" spans="1:34" x14ac:dyDescent="0.25"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</row>
    <row r="24" spans="1:34" x14ac:dyDescent="0.25"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</row>
    <row r="25" spans="1:34" x14ac:dyDescent="0.25"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</row>
    <row r="26" spans="1:34" x14ac:dyDescent="0.25"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</row>
    <row r="27" spans="1:34" x14ac:dyDescent="0.25"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</row>
    <row r="28" spans="1:34" x14ac:dyDescent="0.25">
      <c r="A28" s="11"/>
      <c r="B28" s="12">
        <v>2022</v>
      </c>
      <c r="C28" s="12">
        <v>24604</v>
      </c>
      <c r="D28" s="11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</row>
    <row r="29" spans="1:34" x14ac:dyDescent="0.25">
      <c r="A29" s="11"/>
      <c r="B29" s="12"/>
      <c r="C29" s="12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34" x14ac:dyDescent="0.25">
      <c r="A30" s="11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34" x14ac:dyDescent="0.25">
      <c r="A31" s="11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</row>
    <row r="32" spans="1:34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</row>
    <row r="33" spans="2:23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4" spans="2:23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</row>
    <row r="35" spans="2:23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</row>
    <row r="36" spans="2:23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</row>
    <row r="37" spans="2:23" x14ac:dyDescent="0.25"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7"/>
      <c r="T37" s="7"/>
      <c r="U37" s="7"/>
      <c r="V37" s="7"/>
      <c r="W37" s="7"/>
    </row>
  </sheetData>
  <mergeCells count="19">
    <mergeCell ref="A2:R2"/>
    <mergeCell ref="O3:P3"/>
    <mergeCell ref="A4:A6"/>
    <mergeCell ref="C4:D4"/>
    <mergeCell ref="E4:E6"/>
    <mergeCell ref="F4:F6"/>
    <mergeCell ref="G4:H4"/>
    <mergeCell ref="I4:I6"/>
    <mergeCell ref="J4:J6"/>
    <mergeCell ref="K4:L4"/>
    <mergeCell ref="M4:M6"/>
    <mergeCell ref="N4:N6"/>
    <mergeCell ref="O4:P4"/>
    <mergeCell ref="Q4:Q6"/>
    <mergeCell ref="R4:R6"/>
    <mergeCell ref="C5:C6"/>
    <mergeCell ref="G5:G6"/>
    <mergeCell ref="K5:K6"/>
    <mergeCell ref="O5:O6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2:AB41"/>
  <sheetViews>
    <sheetView zoomScale="120" zoomScaleNormal="120" workbookViewId="0">
      <selection activeCell="A2" sqref="A2:R2"/>
    </sheetView>
  </sheetViews>
  <sheetFormatPr defaultColWidth="8.85546875" defaultRowHeight="15" x14ac:dyDescent="0.25"/>
  <cols>
    <col min="1" max="1" width="3.140625" style="1" customWidth="1"/>
    <col min="2" max="2" width="11.7109375" style="1" customWidth="1"/>
    <col min="3" max="3" width="7.42578125" style="1" customWidth="1"/>
    <col min="4" max="4" width="6.42578125" style="1" customWidth="1"/>
    <col min="5" max="5" width="6.85546875" style="1" customWidth="1"/>
    <col min="6" max="6" width="7.28515625" style="1" customWidth="1"/>
    <col min="7" max="7" width="6.42578125" style="1" customWidth="1"/>
    <col min="8" max="8" width="7.7109375" style="1" customWidth="1"/>
    <col min="9" max="9" width="6.85546875" style="1" customWidth="1"/>
    <col min="10" max="10" width="7.5703125" style="1" customWidth="1"/>
    <col min="11" max="11" width="6.28515625" style="1" customWidth="1"/>
    <col min="12" max="12" width="6.140625" style="1" customWidth="1"/>
    <col min="13" max="13" width="6.85546875" style="1" customWidth="1"/>
    <col min="14" max="14" width="7" style="1" customWidth="1"/>
    <col min="15" max="15" width="6.42578125" style="1" customWidth="1"/>
    <col min="16" max="16" width="5.5703125" style="1" customWidth="1"/>
    <col min="17" max="17" width="6.85546875" style="1" customWidth="1"/>
    <col min="18" max="18" width="6.42578125" style="1" customWidth="1"/>
    <col min="19" max="16384" width="8.85546875" style="1"/>
  </cols>
  <sheetData>
    <row r="2" spans="1:28" x14ac:dyDescent="0.25">
      <c r="A2" s="44" t="s">
        <v>28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6"/>
      <c r="T2" s="7"/>
      <c r="U2" s="7"/>
      <c r="V2" s="7"/>
      <c r="W2" s="7"/>
      <c r="X2" s="7"/>
      <c r="Y2" s="7"/>
      <c r="Z2" s="7"/>
      <c r="AA2" s="7"/>
      <c r="AB2" s="7"/>
    </row>
    <row r="3" spans="1:28" x14ac:dyDescent="0.25">
      <c r="A3" s="2"/>
      <c r="B3" s="3"/>
      <c r="C3" s="4"/>
      <c r="D3" s="4"/>
      <c r="E3" s="5"/>
      <c r="F3" s="5"/>
      <c r="G3" s="4"/>
      <c r="H3" s="4"/>
      <c r="I3" s="5"/>
      <c r="J3" s="5"/>
      <c r="K3" s="4"/>
      <c r="L3" s="4"/>
      <c r="M3" s="5"/>
      <c r="N3" s="5"/>
      <c r="O3" s="45"/>
      <c r="P3" s="45"/>
      <c r="Q3" s="5"/>
      <c r="R3" s="5"/>
      <c r="S3" s="6"/>
      <c r="T3" s="7"/>
      <c r="U3" s="7"/>
      <c r="V3" s="7"/>
      <c r="W3" s="7"/>
      <c r="X3" s="7"/>
      <c r="Y3" s="7"/>
      <c r="Z3" s="7"/>
      <c r="AA3" s="7"/>
      <c r="AB3" s="7"/>
    </row>
    <row r="4" spans="1:28" ht="25.5" customHeight="1" x14ac:dyDescent="0.25">
      <c r="A4" s="47" t="s">
        <v>0</v>
      </c>
      <c r="B4" s="13" t="s">
        <v>1</v>
      </c>
      <c r="C4" s="50" t="s">
        <v>32</v>
      </c>
      <c r="D4" s="51"/>
      <c r="E4" s="52">
        <v>2023</v>
      </c>
      <c r="F4" s="52" t="s">
        <v>16</v>
      </c>
      <c r="G4" s="55" t="s">
        <v>4</v>
      </c>
      <c r="H4" s="43"/>
      <c r="I4" s="52">
        <v>2023</v>
      </c>
      <c r="J4" s="52" t="s">
        <v>16</v>
      </c>
      <c r="K4" s="55" t="s">
        <v>5</v>
      </c>
      <c r="L4" s="43"/>
      <c r="M4" s="52">
        <v>2023</v>
      </c>
      <c r="N4" s="52" t="s">
        <v>16</v>
      </c>
      <c r="O4" s="55" t="s">
        <v>6</v>
      </c>
      <c r="P4" s="43"/>
      <c r="Q4" s="52">
        <v>2023</v>
      </c>
      <c r="R4" s="52" t="s">
        <v>16</v>
      </c>
      <c r="S4" s="7"/>
      <c r="T4" s="31"/>
      <c r="U4" s="31"/>
      <c r="V4" s="31"/>
      <c r="W4" s="31"/>
      <c r="X4" s="31"/>
      <c r="Y4" s="31"/>
      <c r="Z4" s="31"/>
      <c r="AA4" s="31"/>
      <c r="AB4" s="31"/>
    </row>
    <row r="5" spans="1:28" x14ac:dyDescent="0.25">
      <c r="A5" s="48"/>
      <c r="B5" s="14" t="s">
        <v>7</v>
      </c>
      <c r="C5" s="52">
        <v>2024</v>
      </c>
      <c r="D5" s="30" t="s">
        <v>30</v>
      </c>
      <c r="E5" s="53"/>
      <c r="F5" s="53"/>
      <c r="G5" s="52">
        <v>2024</v>
      </c>
      <c r="H5" s="30" t="s">
        <v>30</v>
      </c>
      <c r="I5" s="53"/>
      <c r="J5" s="53"/>
      <c r="K5" s="52">
        <v>2024</v>
      </c>
      <c r="L5" s="30" t="s">
        <v>30</v>
      </c>
      <c r="M5" s="53"/>
      <c r="N5" s="53"/>
      <c r="O5" s="52">
        <v>2024</v>
      </c>
      <c r="P5" s="30" t="s">
        <v>30</v>
      </c>
      <c r="Q5" s="53"/>
      <c r="R5" s="53"/>
      <c r="S5" s="7"/>
      <c r="T5" s="31"/>
      <c r="U5" s="31"/>
      <c r="V5" s="31"/>
      <c r="W5" s="31"/>
      <c r="X5" s="31"/>
      <c r="Y5" s="31"/>
      <c r="Z5" s="31"/>
      <c r="AA5" s="31"/>
      <c r="AB5" s="31"/>
    </row>
    <row r="6" spans="1:28" ht="24" customHeight="1" x14ac:dyDescent="0.25">
      <c r="A6" s="49"/>
      <c r="B6" s="15" t="s">
        <v>8</v>
      </c>
      <c r="C6" s="54"/>
      <c r="D6" s="16" t="s">
        <v>31</v>
      </c>
      <c r="E6" s="54"/>
      <c r="F6" s="54"/>
      <c r="G6" s="54"/>
      <c r="H6" s="16" t="s">
        <v>31</v>
      </c>
      <c r="I6" s="54"/>
      <c r="J6" s="54"/>
      <c r="K6" s="54"/>
      <c r="L6" s="16" t="s">
        <v>31</v>
      </c>
      <c r="M6" s="54"/>
      <c r="N6" s="54"/>
      <c r="O6" s="54"/>
      <c r="P6" s="16" t="s">
        <v>31</v>
      </c>
      <c r="Q6" s="54"/>
      <c r="R6" s="54"/>
      <c r="S6" s="7"/>
      <c r="T6" s="31"/>
      <c r="U6" s="31"/>
      <c r="V6" s="31"/>
      <c r="W6" s="31"/>
      <c r="X6" s="31"/>
      <c r="Y6" s="31"/>
      <c r="Z6" s="31"/>
      <c r="AA6" s="31"/>
      <c r="AB6" s="31"/>
    </row>
    <row r="7" spans="1:28" x14ac:dyDescent="0.25">
      <c r="A7" s="18">
        <v>1</v>
      </c>
      <c r="B7" s="21" t="s">
        <v>17</v>
      </c>
      <c r="C7" s="23">
        <v>3832</v>
      </c>
      <c r="D7" s="23">
        <v>989</v>
      </c>
      <c r="E7" s="23">
        <v>3885</v>
      </c>
      <c r="F7" s="23">
        <f>C7:C16-E7:E16</f>
        <v>-53</v>
      </c>
      <c r="G7" s="23">
        <v>1756</v>
      </c>
      <c r="H7" s="23">
        <v>470</v>
      </c>
      <c r="I7" s="23">
        <v>1911</v>
      </c>
      <c r="J7" s="23">
        <f>G7:G16-I7:I16</f>
        <v>-155</v>
      </c>
      <c r="K7" s="23">
        <v>708</v>
      </c>
      <c r="L7" s="23">
        <v>222</v>
      </c>
      <c r="M7" s="23">
        <v>648</v>
      </c>
      <c r="N7" s="23">
        <f>K7:K16-M7:M16</f>
        <v>60</v>
      </c>
      <c r="O7" s="23">
        <v>1368</v>
      </c>
      <c r="P7" s="23">
        <v>288</v>
      </c>
      <c r="Q7" s="23">
        <v>1326</v>
      </c>
      <c r="R7" s="23">
        <f>O7:O16-Q7:Q16</f>
        <v>42</v>
      </c>
      <c r="S7" s="7"/>
      <c r="T7" s="31"/>
      <c r="U7" s="31"/>
      <c r="V7" s="31"/>
      <c r="W7" s="31"/>
      <c r="X7" s="31"/>
      <c r="Y7" s="31"/>
      <c r="Z7" s="31"/>
      <c r="AA7" s="31"/>
      <c r="AB7" s="31"/>
    </row>
    <row r="8" spans="1:28" x14ac:dyDescent="0.25">
      <c r="A8" s="18">
        <v>2</v>
      </c>
      <c r="B8" s="22" t="s">
        <v>18</v>
      </c>
      <c r="C8" s="23">
        <v>7405</v>
      </c>
      <c r="D8" s="23">
        <v>1830</v>
      </c>
      <c r="E8" s="23">
        <v>7300</v>
      </c>
      <c r="F8" s="23">
        <f>C8:C16-E8:E16</f>
        <v>105</v>
      </c>
      <c r="G8" s="23">
        <v>1688</v>
      </c>
      <c r="H8" s="23">
        <v>410</v>
      </c>
      <c r="I8" s="23">
        <v>1644</v>
      </c>
      <c r="J8" s="23">
        <f>G8:G16-I8:I16</f>
        <v>44</v>
      </c>
      <c r="K8" s="23">
        <v>1385</v>
      </c>
      <c r="L8" s="23">
        <v>513</v>
      </c>
      <c r="M8" s="23">
        <v>1313</v>
      </c>
      <c r="N8" s="23">
        <f>K8:K16-M8:M16</f>
        <v>72</v>
      </c>
      <c r="O8" s="23">
        <v>4332</v>
      </c>
      <c r="P8" s="23">
        <v>907</v>
      </c>
      <c r="Q8" s="23">
        <v>4343</v>
      </c>
      <c r="R8" s="23">
        <f>O8:O16-Q8:Q16</f>
        <v>-11</v>
      </c>
      <c r="S8" s="7"/>
      <c r="T8" s="31"/>
      <c r="U8" s="31"/>
      <c r="V8" s="31"/>
      <c r="W8" s="31"/>
      <c r="X8" s="31"/>
      <c r="Y8" s="31"/>
      <c r="Z8" s="31"/>
      <c r="AA8" s="31"/>
      <c r="AB8" s="31"/>
    </row>
    <row r="9" spans="1:28" x14ac:dyDescent="0.25">
      <c r="A9" s="18">
        <v>3</v>
      </c>
      <c r="B9" s="22" t="s">
        <v>19</v>
      </c>
      <c r="C9" s="23">
        <v>2350</v>
      </c>
      <c r="D9" s="23">
        <v>682</v>
      </c>
      <c r="E9" s="23">
        <v>2541</v>
      </c>
      <c r="F9" s="23">
        <f>C9:C17-E9:E17</f>
        <v>-191</v>
      </c>
      <c r="G9" s="23">
        <v>1222</v>
      </c>
      <c r="H9" s="23">
        <v>441</v>
      </c>
      <c r="I9" s="23">
        <v>1339</v>
      </c>
      <c r="J9" s="23">
        <f>G9:G17-I9:I17</f>
        <v>-117</v>
      </c>
      <c r="K9" s="23" t="s">
        <v>10</v>
      </c>
      <c r="L9" s="23" t="s">
        <v>10</v>
      </c>
      <c r="M9" s="23" t="s">
        <v>10</v>
      </c>
      <c r="N9" s="23" t="s">
        <v>10</v>
      </c>
      <c r="O9" s="23">
        <v>1128</v>
      </c>
      <c r="P9" s="23">
        <v>241</v>
      </c>
      <c r="Q9" s="23">
        <v>1202</v>
      </c>
      <c r="R9" s="23">
        <f>O9:O17-Q9:Q17</f>
        <v>-74</v>
      </c>
      <c r="S9" s="7"/>
      <c r="T9" s="31"/>
      <c r="U9" s="31"/>
      <c r="V9" s="31"/>
      <c r="W9" s="31"/>
      <c r="X9" s="31"/>
      <c r="Y9" s="31"/>
      <c r="Z9" s="31"/>
      <c r="AA9" s="31"/>
      <c r="AB9" s="31"/>
    </row>
    <row r="10" spans="1:28" x14ac:dyDescent="0.25">
      <c r="A10" s="18">
        <v>4</v>
      </c>
      <c r="B10" s="22" t="s">
        <v>20</v>
      </c>
      <c r="C10" s="23">
        <v>5307</v>
      </c>
      <c r="D10" s="23">
        <v>1247</v>
      </c>
      <c r="E10" s="23">
        <v>5362</v>
      </c>
      <c r="F10" s="23">
        <f>C10:C17-E10:E17</f>
        <v>-55</v>
      </c>
      <c r="G10" s="23">
        <v>1048</v>
      </c>
      <c r="H10" s="23">
        <v>455</v>
      </c>
      <c r="I10" s="23">
        <v>1030</v>
      </c>
      <c r="J10" s="23">
        <f>G10:G17-I10:I17</f>
        <v>18</v>
      </c>
      <c r="K10" s="23">
        <v>2493</v>
      </c>
      <c r="L10" s="23">
        <v>694</v>
      </c>
      <c r="M10" s="23">
        <v>2503</v>
      </c>
      <c r="N10" s="23">
        <f>K10:K17-M10:M17</f>
        <v>-10</v>
      </c>
      <c r="O10" s="23">
        <v>1766</v>
      </c>
      <c r="P10" s="23">
        <v>98</v>
      </c>
      <c r="Q10" s="23">
        <v>1829</v>
      </c>
      <c r="R10" s="23">
        <f>O10:O17-Q10:Q17</f>
        <v>-63</v>
      </c>
      <c r="S10" s="7"/>
      <c r="T10" s="31"/>
      <c r="U10" s="31"/>
      <c r="V10" s="31"/>
      <c r="W10" s="31"/>
      <c r="X10" s="31"/>
      <c r="Y10" s="31"/>
      <c r="Z10" s="31"/>
      <c r="AA10" s="31"/>
      <c r="AB10" s="31"/>
    </row>
    <row r="11" spans="1:28" x14ac:dyDescent="0.25">
      <c r="A11" s="18">
        <v>5</v>
      </c>
      <c r="B11" s="22" t="s">
        <v>21</v>
      </c>
      <c r="C11" s="23">
        <v>6955</v>
      </c>
      <c r="D11" s="23">
        <v>1655</v>
      </c>
      <c r="E11" s="23">
        <v>6038</v>
      </c>
      <c r="F11" s="23">
        <f>C11:C17-E11:E17</f>
        <v>917</v>
      </c>
      <c r="G11" s="23">
        <v>1414</v>
      </c>
      <c r="H11" s="23">
        <v>320</v>
      </c>
      <c r="I11" s="23">
        <v>6038</v>
      </c>
      <c r="J11" s="23">
        <f>G11:G17-I11:I17</f>
        <v>-4624</v>
      </c>
      <c r="K11" s="23">
        <v>3167</v>
      </c>
      <c r="L11" s="23">
        <v>774</v>
      </c>
      <c r="M11" s="23">
        <v>0</v>
      </c>
      <c r="N11" s="23">
        <f>K11:K17-M11:M17</f>
        <v>3167</v>
      </c>
      <c r="O11" s="23">
        <v>2374</v>
      </c>
      <c r="P11" s="23">
        <v>561</v>
      </c>
      <c r="Q11" s="23">
        <v>0</v>
      </c>
      <c r="R11" s="23">
        <f>O11:O17-Q11:Q17</f>
        <v>2374</v>
      </c>
      <c r="S11" s="7"/>
      <c r="T11" s="31"/>
      <c r="U11" s="31"/>
      <c r="V11" s="31"/>
      <c r="W11" s="31"/>
      <c r="X11" s="31"/>
      <c r="Y11" s="31"/>
      <c r="Z11" s="31"/>
      <c r="AA11" s="31"/>
      <c r="AB11" s="31"/>
    </row>
    <row r="12" spans="1:28" x14ac:dyDescent="0.25">
      <c r="A12" s="18">
        <v>6</v>
      </c>
      <c r="B12" s="22" t="s">
        <v>22</v>
      </c>
      <c r="C12" s="23">
        <v>6249</v>
      </c>
      <c r="D12" s="23">
        <v>1742</v>
      </c>
      <c r="E12" s="23">
        <v>6252</v>
      </c>
      <c r="F12" s="23">
        <f>C12:C17-E12:E17</f>
        <v>-3</v>
      </c>
      <c r="G12" s="23">
        <v>3088</v>
      </c>
      <c r="H12" s="23">
        <v>1115</v>
      </c>
      <c r="I12" s="23">
        <v>3034</v>
      </c>
      <c r="J12" s="23">
        <f>G12:G17-I12:I17</f>
        <v>54</v>
      </c>
      <c r="K12" s="23" t="s">
        <v>10</v>
      </c>
      <c r="L12" s="23" t="s">
        <v>10</v>
      </c>
      <c r="M12" s="23" t="s">
        <v>10</v>
      </c>
      <c r="N12" s="23" t="s">
        <v>10</v>
      </c>
      <c r="O12" s="23">
        <v>3161</v>
      </c>
      <c r="P12" s="23">
        <v>627</v>
      </c>
      <c r="Q12" s="23">
        <v>3218</v>
      </c>
      <c r="R12" s="23">
        <f>O12:O17-Q12:Q17</f>
        <v>-57</v>
      </c>
      <c r="S12" s="7"/>
      <c r="T12" s="31"/>
      <c r="U12" s="31"/>
      <c r="V12" s="31"/>
      <c r="W12" s="31"/>
      <c r="X12" s="31"/>
      <c r="Y12" s="31"/>
      <c r="Z12" s="31"/>
      <c r="AA12" s="31"/>
      <c r="AB12" s="31"/>
    </row>
    <row r="13" spans="1:28" x14ac:dyDescent="0.25">
      <c r="A13" s="18">
        <v>7</v>
      </c>
      <c r="B13" s="22" t="s">
        <v>23</v>
      </c>
      <c r="C13" s="23">
        <v>8589</v>
      </c>
      <c r="D13" s="23">
        <v>2105</v>
      </c>
      <c r="E13" s="23">
        <v>8335</v>
      </c>
      <c r="F13" s="23">
        <f>C13:C17-E13:E17</f>
        <v>254</v>
      </c>
      <c r="G13" s="23">
        <v>1139</v>
      </c>
      <c r="H13" s="23">
        <v>481</v>
      </c>
      <c r="I13" s="23">
        <v>729</v>
      </c>
      <c r="J13" s="23">
        <f>G13:G17-I13:I17</f>
        <v>410</v>
      </c>
      <c r="K13" s="23">
        <v>844</v>
      </c>
      <c r="L13" s="23">
        <v>253</v>
      </c>
      <c r="M13" s="23">
        <v>1007</v>
      </c>
      <c r="N13" s="23">
        <f>K13:K17-M13:M17</f>
        <v>-163</v>
      </c>
      <c r="O13" s="23">
        <v>6606</v>
      </c>
      <c r="P13" s="23">
        <v>1371</v>
      </c>
      <c r="Q13" s="23">
        <v>6599</v>
      </c>
      <c r="R13" s="23">
        <f>O13:O17-Q13:Q17</f>
        <v>7</v>
      </c>
      <c r="S13" s="7"/>
      <c r="T13" s="31"/>
      <c r="U13" s="31"/>
      <c r="V13" s="31"/>
      <c r="W13" s="31"/>
      <c r="X13" s="31"/>
      <c r="Y13" s="31"/>
      <c r="Z13" s="31"/>
      <c r="AA13" s="31"/>
      <c r="AB13" s="31"/>
    </row>
    <row r="14" spans="1:28" x14ac:dyDescent="0.25">
      <c r="A14" s="56" t="s">
        <v>15</v>
      </c>
      <c r="B14" s="57"/>
      <c r="C14" s="25">
        <f>SUM(C7:C13)</f>
        <v>40687</v>
      </c>
      <c r="D14" s="25">
        <f>SUM(D7:D13)</f>
        <v>10250</v>
      </c>
      <c r="E14" s="25">
        <f>SUM(E7:E13)</f>
        <v>39713</v>
      </c>
      <c r="F14" s="26">
        <f>C14:C17-E14:E17</f>
        <v>974</v>
      </c>
      <c r="G14" s="25">
        <f>SUM(G7:G13)</f>
        <v>11355</v>
      </c>
      <c r="H14" s="25">
        <f>SUM(H7:H13)</f>
        <v>3692</v>
      </c>
      <c r="I14" s="25">
        <f>SUM(I7:I13)</f>
        <v>15725</v>
      </c>
      <c r="J14" s="26">
        <f>G14:G17-I14:I17</f>
        <v>-4370</v>
      </c>
      <c r="K14" s="25">
        <f>SUM(K7:K13)</f>
        <v>8597</v>
      </c>
      <c r="L14" s="25">
        <f>SUM(L7:L13)</f>
        <v>2456</v>
      </c>
      <c r="M14" s="25">
        <f>SUM(M7:M13)</f>
        <v>5471</v>
      </c>
      <c r="N14" s="26">
        <f>K14:K17-M14:M17</f>
        <v>3126</v>
      </c>
      <c r="O14" s="25">
        <f>SUM(O7:O13)</f>
        <v>20735</v>
      </c>
      <c r="P14" s="25">
        <f>SUM(P7:P13)</f>
        <v>4093</v>
      </c>
      <c r="Q14" s="25">
        <f>SUM(Q7:Q13)</f>
        <v>18517</v>
      </c>
      <c r="R14" s="26">
        <f>O14:O17-Q14:Q17</f>
        <v>2218</v>
      </c>
      <c r="S14" s="7"/>
      <c r="T14" s="31" t="s">
        <v>27</v>
      </c>
      <c r="U14" s="31"/>
      <c r="V14" s="31"/>
      <c r="W14" s="31"/>
      <c r="X14" s="31"/>
      <c r="Y14" s="31"/>
      <c r="Z14" s="31"/>
      <c r="AA14" s="31"/>
      <c r="AB14" s="31"/>
    </row>
    <row r="15" spans="1:28" x14ac:dyDescent="0.25">
      <c r="A15" s="19">
        <v>8</v>
      </c>
      <c r="B15" s="20" t="s">
        <v>24</v>
      </c>
      <c r="C15" s="24">
        <v>32006</v>
      </c>
      <c r="D15" s="24">
        <v>6912</v>
      </c>
      <c r="E15" s="24">
        <v>35057</v>
      </c>
      <c r="F15" s="24">
        <f>C15:C17-E15:E17</f>
        <v>-3051</v>
      </c>
      <c r="G15" s="24">
        <v>2288</v>
      </c>
      <c r="H15" s="24">
        <v>0</v>
      </c>
      <c r="I15" s="24">
        <v>8217</v>
      </c>
      <c r="J15" s="24">
        <f>G15:G17-I15:I17</f>
        <v>-5929</v>
      </c>
      <c r="K15" s="24">
        <v>29718</v>
      </c>
      <c r="L15" s="24">
        <v>6912</v>
      </c>
      <c r="M15" s="24">
        <v>26840</v>
      </c>
      <c r="N15" s="24">
        <f>K15:K17-M15:M17</f>
        <v>2878</v>
      </c>
      <c r="O15" s="24" t="s">
        <v>10</v>
      </c>
      <c r="P15" s="24" t="s">
        <v>10</v>
      </c>
      <c r="Q15" s="24" t="s">
        <v>10</v>
      </c>
      <c r="R15" s="24" t="s">
        <v>10</v>
      </c>
      <c r="S15" s="7"/>
      <c r="T15" s="31"/>
      <c r="U15" s="31"/>
      <c r="V15" s="31"/>
      <c r="W15" s="31"/>
      <c r="X15" s="31"/>
      <c r="Y15" s="31"/>
      <c r="Z15" s="31"/>
      <c r="AA15" s="31"/>
      <c r="AB15" s="31"/>
    </row>
    <row r="16" spans="1:28" x14ac:dyDescent="0.25">
      <c r="A16" s="58" t="s">
        <v>15</v>
      </c>
      <c r="B16" s="59"/>
      <c r="C16" s="26">
        <f>SUM(C14:C15)</f>
        <v>72693</v>
      </c>
      <c r="D16" s="26">
        <f>SUM(D14:D15)</f>
        <v>17162</v>
      </c>
      <c r="E16" s="26">
        <f>SUM(E14:E15)</f>
        <v>74770</v>
      </c>
      <c r="F16" s="26">
        <f>C16:C17-E16:E17</f>
        <v>-2077</v>
      </c>
      <c r="G16" s="26">
        <f>SUM(G14:G15)</f>
        <v>13643</v>
      </c>
      <c r="H16" s="26">
        <f>SUM(H14:H15)</f>
        <v>3692</v>
      </c>
      <c r="I16" s="26">
        <f>SUM(I14:I15)</f>
        <v>23942</v>
      </c>
      <c r="J16" s="26">
        <f>G16:G17-I16:I17</f>
        <v>-10299</v>
      </c>
      <c r="K16" s="26">
        <f>SUM(K14:K15)</f>
        <v>38315</v>
      </c>
      <c r="L16" s="26">
        <f>SUM(L14:L15)</f>
        <v>9368</v>
      </c>
      <c r="M16" s="26">
        <f>SUM(M14:M15)</f>
        <v>32311</v>
      </c>
      <c r="N16" s="26">
        <f>K16:K17-M16:M17</f>
        <v>6004</v>
      </c>
      <c r="O16" s="26">
        <v>20735</v>
      </c>
      <c r="P16" s="26">
        <f>SUM(P14:P15)</f>
        <v>4093</v>
      </c>
      <c r="Q16" s="26">
        <f>SUM(Q14:Q15)</f>
        <v>18517</v>
      </c>
      <c r="R16" s="26">
        <v>-3324</v>
      </c>
      <c r="S16" s="7"/>
      <c r="T16" s="31"/>
      <c r="U16" s="31"/>
      <c r="V16" s="31"/>
      <c r="W16" s="31"/>
      <c r="X16" s="31"/>
      <c r="Y16" s="31"/>
      <c r="Z16" s="31"/>
      <c r="AA16" s="31"/>
      <c r="AB16" s="31"/>
    </row>
    <row r="17" spans="1:28" x14ac:dyDescent="0.25">
      <c r="A17" s="9"/>
      <c r="B17" s="10"/>
      <c r="C17" s="10"/>
      <c r="D17" s="10"/>
      <c r="E17" s="10"/>
      <c r="F17" s="10"/>
      <c r="G17" s="10"/>
      <c r="H17" s="10"/>
      <c r="I17" s="10"/>
      <c r="J17" s="3"/>
      <c r="K17" s="3"/>
      <c r="L17" s="3"/>
      <c r="M17" s="3"/>
      <c r="N17" s="3"/>
      <c r="O17" s="3"/>
      <c r="P17" s="3"/>
      <c r="Q17" s="3"/>
      <c r="R17" s="3"/>
      <c r="S17" s="7"/>
      <c r="T17" s="31"/>
      <c r="U17" s="31"/>
      <c r="V17" s="31"/>
      <c r="W17" s="31"/>
      <c r="X17" s="31"/>
      <c r="Y17" s="31"/>
      <c r="Z17" s="31"/>
      <c r="AA17" s="31"/>
      <c r="AB17" s="31"/>
    </row>
    <row r="18" spans="1:28" x14ac:dyDescent="0.25">
      <c r="S18" s="7"/>
      <c r="T18" s="31"/>
      <c r="U18" s="31"/>
      <c r="V18" s="31"/>
      <c r="W18" s="31"/>
      <c r="X18" s="31"/>
      <c r="Y18" s="31"/>
      <c r="Z18" s="31"/>
      <c r="AA18" s="31"/>
      <c r="AB18" s="31"/>
    </row>
    <row r="19" spans="1:28" x14ac:dyDescent="0.25">
      <c r="S19" s="7"/>
      <c r="T19" s="31"/>
      <c r="U19" s="31"/>
      <c r="V19" s="31"/>
      <c r="W19" s="31"/>
      <c r="X19" s="31"/>
      <c r="Y19" s="31"/>
      <c r="Z19" s="31"/>
      <c r="AA19" s="31"/>
      <c r="AB19" s="31"/>
    </row>
    <row r="20" spans="1:28" x14ac:dyDescent="0.25">
      <c r="S20" s="7"/>
      <c r="T20" s="31"/>
      <c r="U20" s="31"/>
      <c r="V20" s="31"/>
      <c r="W20" s="31"/>
      <c r="X20" s="31"/>
      <c r="Y20" s="31"/>
      <c r="Z20" s="31"/>
      <c r="AA20" s="31"/>
      <c r="AB20" s="31"/>
    </row>
    <row r="21" spans="1:28" x14ac:dyDescent="0.25">
      <c r="S21" s="7"/>
      <c r="T21" s="12" t="s">
        <v>33</v>
      </c>
      <c r="U21" s="12"/>
      <c r="V21" s="34">
        <v>2023</v>
      </c>
      <c r="W21" s="12">
        <v>74770</v>
      </c>
      <c r="X21" s="12">
        <v>2024</v>
      </c>
      <c r="Y21" s="31"/>
      <c r="Z21" s="31"/>
      <c r="AA21" s="31"/>
      <c r="AB21" s="31"/>
    </row>
    <row r="22" spans="1:28" x14ac:dyDescent="0.25">
      <c r="S22" s="7"/>
      <c r="T22" s="31"/>
      <c r="U22" s="31"/>
      <c r="V22" s="32"/>
      <c r="W22" s="31"/>
      <c r="X22" s="31"/>
      <c r="Y22" s="31"/>
      <c r="Z22" s="31"/>
      <c r="AA22" s="31"/>
      <c r="AB22" s="31"/>
    </row>
    <row r="23" spans="1:28" x14ac:dyDescent="0.25">
      <c r="S23" s="7"/>
      <c r="T23" s="31"/>
      <c r="U23" s="31"/>
      <c r="V23" s="32"/>
      <c r="W23" s="31"/>
      <c r="X23" s="31"/>
      <c r="Y23" s="31"/>
      <c r="Z23" s="31"/>
      <c r="AA23" s="31"/>
      <c r="AB23" s="31"/>
    </row>
    <row r="24" spans="1:28" x14ac:dyDescent="0.25">
      <c r="S24" s="7"/>
      <c r="T24" s="31"/>
      <c r="U24" s="31"/>
      <c r="V24" s="32"/>
      <c r="W24" s="31"/>
      <c r="X24" s="31"/>
      <c r="Y24" s="31"/>
      <c r="Z24" s="31"/>
      <c r="AA24" s="31"/>
      <c r="AB24" s="31"/>
    </row>
    <row r="25" spans="1:28" x14ac:dyDescent="0.25">
      <c r="S25" s="7"/>
      <c r="T25" s="31"/>
      <c r="U25" s="31"/>
      <c r="V25" s="32"/>
      <c r="W25" s="31"/>
      <c r="X25" s="31"/>
      <c r="Y25" s="31"/>
      <c r="Z25" s="31"/>
      <c r="AA25" s="31"/>
      <c r="AB25" s="31"/>
    </row>
    <row r="26" spans="1:28" x14ac:dyDescent="0.25">
      <c r="S26" s="7"/>
      <c r="T26" s="31"/>
      <c r="U26" s="31"/>
      <c r="V26" s="32"/>
      <c r="W26" s="31"/>
      <c r="X26" s="31"/>
      <c r="Y26" s="31"/>
      <c r="Z26" s="31"/>
      <c r="AA26" s="31"/>
      <c r="AB26" s="31"/>
    </row>
    <row r="27" spans="1:28" x14ac:dyDescent="0.25">
      <c r="S27" s="7"/>
      <c r="T27" s="31"/>
      <c r="U27" s="31"/>
      <c r="V27" s="31"/>
      <c r="W27" s="31"/>
      <c r="X27" s="31"/>
      <c r="Y27" s="31"/>
      <c r="Z27" s="31"/>
      <c r="AA27" s="31"/>
      <c r="AB27" s="31"/>
    </row>
    <row r="28" spans="1:28" x14ac:dyDescent="0.25">
      <c r="S28" s="7"/>
      <c r="T28" s="7"/>
      <c r="U28" s="7"/>
      <c r="V28" s="7"/>
      <c r="W28" s="7"/>
      <c r="X28" s="7"/>
      <c r="Y28" s="7"/>
      <c r="Z28" s="7"/>
      <c r="AA28" s="7"/>
      <c r="AB28" s="7"/>
    </row>
    <row r="29" spans="1:28" x14ac:dyDescent="0.25">
      <c r="S29" s="7"/>
      <c r="T29" s="7"/>
      <c r="U29" s="7"/>
      <c r="V29" s="7"/>
      <c r="W29" s="7"/>
      <c r="X29" s="7"/>
      <c r="Y29" s="7"/>
      <c r="Z29" s="7"/>
      <c r="AA29" s="7"/>
      <c r="AB29" s="7"/>
    </row>
    <row r="32" spans="1:28" x14ac:dyDescent="0.25">
      <c r="A32" s="12"/>
      <c r="B32" s="7"/>
      <c r="C32" s="7"/>
      <c r="D32" s="7"/>
      <c r="E32" s="7"/>
      <c r="F32" s="7"/>
      <c r="G32" s="7"/>
      <c r="H32" s="7"/>
      <c r="I32" s="7"/>
      <c r="J32" s="11"/>
      <c r="K32" s="11"/>
      <c r="L32" s="11"/>
      <c r="M32" s="11"/>
    </row>
    <row r="33" spans="1:2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x14ac:dyDescent="0.25">
      <c r="A34" s="7"/>
      <c r="B34" s="12">
        <v>2022</v>
      </c>
      <c r="C34" s="12">
        <v>69428</v>
      </c>
      <c r="D34" s="12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 spans="1:2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 spans="1:2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 spans="1:2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 spans="1:2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 spans="1:21" x14ac:dyDescent="0.25">
      <c r="B39" s="11"/>
      <c r="C39" s="11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 spans="1:21" x14ac:dyDescent="0.25">
      <c r="B40" s="11"/>
      <c r="C40" s="11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 spans="1:21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</row>
  </sheetData>
  <mergeCells count="21">
    <mergeCell ref="A14:B14"/>
    <mergeCell ref="A16:B16"/>
    <mergeCell ref="M4:M6"/>
    <mergeCell ref="N4:N6"/>
    <mergeCell ref="O4:P4"/>
    <mergeCell ref="C5:C6"/>
    <mergeCell ref="G5:G6"/>
    <mergeCell ref="K5:K6"/>
    <mergeCell ref="O5:O6"/>
    <mergeCell ref="A2:R2"/>
    <mergeCell ref="O3:P3"/>
    <mergeCell ref="A4:A6"/>
    <mergeCell ref="C4:D4"/>
    <mergeCell ref="E4:E6"/>
    <mergeCell ref="F4:F6"/>
    <mergeCell ref="G4:H4"/>
    <mergeCell ref="I4:I6"/>
    <mergeCell ref="J4:J6"/>
    <mergeCell ref="K4:L4"/>
    <mergeCell ref="Q4:Q6"/>
    <mergeCell ref="R4:R6"/>
  </mergeCells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6"/>
  <sheetViews>
    <sheetView topLeftCell="B1" workbookViewId="0">
      <selection activeCell="J33" sqref="J33"/>
    </sheetView>
  </sheetViews>
  <sheetFormatPr defaultRowHeight="15" x14ac:dyDescent="0.25"/>
  <sheetData>
    <row r="2" spans="1:2" x14ac:dyDescent="0.25">
      <c r="A2">
        <v>2012</v>
      </c>
      <c r="B2">
        <v>116516</v>
      </c>
    </row>
    <row r="3" spans="1:2" x14ac:dyDescent="0.25">
      <c r="A3">
        <v>2013</v>
      </c>
      <c r="B3">
        <v>116577</v>
      </c>
    </row>
    <row r="4" spans="1:2" x14ac:dyDescent="0.25">
      <c r="A4">
        <v>2014</v>
      </c>
      <c r="B4">
        <v>110470</v>
      </c>
    </row>
    <row r="6" spans="1:2" x14ac:dyDescent="0.25">
      <c r="A6">
        <v>2012</v>
      </c>
      <c r="B6">
        <v>45153</v>
      </c>
    </row>
    <row r="7" spans="1:2" x14ac:dyDescent="0.25">
      <c r="A7">
        <v>2013</v>
      </c>
      <c r="B7">
        <v>45199</v>
      </c>
    </row>
    <row r="8" spans="1:2" x14ac:dyDescent="0.25">
      <c r="A8">
        <v>2014</v>
      </c>
      <c r="B8">
        <v>44960</v>
      </c>
    </row>
    <row r="11" spans="1:2" x14ac:dyDescent="0.25">
      <c r="A11">
        <f>61/B3*100</f>
        <v>5.2325930500870664E-2</v>
      </c>
    </row>
    <row r="18" spans="1:2" x14ac:dyDescent="0.25">
      <c r="A18" t="s">
        <v>4</v>
      </c>
      <c r="B18" s="8">
        <v>0.14000000000000001</v>
      </c>
    </row>
    <row r="19" spans="1:2" x14ac:dyDescent="0.25">
      <c r="A19" t="s">
        <v>25</v>
      </c>
      <c r="B19" s="8">
        <v>0.27</v>
      </c>
    </row>
    <row r="20" spans="1:2" x14ac:dyDescent="0.25">
      <c r="A20" t="s">
        <v>26</v>
      </c>
      <c r="B20" s="8">
        <v>0.59</v>
      </c>
    </row>
    <row r="24" spans="1:2" x14ac:dyDescent="0.25">
      <c r="A24" t="s">
        <v>4</v>
      </c>
      <c r="B24" s="8">
        <v>0.5</v>
      </c>
    </row>
    <row r="25" spans="1:2" x14ac:dyDescent="0.25">
      <c r="A25" t="s">
        <v>25</v>
      </c>
      <c r="B25" s="8">
        <v>0.36</v>
      </c>
    </row>
    <row r="26" spans="1:2" x14ac:dyDescent="0.25">
      <c r="A26" t="s">
        <v>26</v>
      </c>
      <c r="B26" s="8">
        <v>0.13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Alytaus</vt:lpstr>
      <vt:lpstr>Vilniaus</vt:lpstr>
      <vt:lpstr>Lapas1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Paliukaitė</dc:creator>
  <cp:keywords/>
  <dc:description/>
  <cp:lastModifiedBy>Audrutė Sadeckienė</cp:lastModifiedBy>
  <cp:revision/>
  <cp:lastPrinted>2025-09-10T04:11:30Z</cp:lastPrinted>
  <dcterms:created xsi:type="dcterms:W3CDTF">2014-01-10T05:54:11Z</dcterms:created>
  <dcterms:modified xsi:type="dcterms:W3CDTF">2025-09-10T04:11:48Z</dcterms:modified>
  <cp:category/>
  <cp:contentStatus/>
</cp:coreProperties>
</file>