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2024 m\B-2024-įkėlinui\"/>
    </mc:Choice>
  </mc:AlternateContent>
  <bookViews>
    <workbookView xWindow="0" yWindow="0" windowWidth="5925" windowHeight="4080"/>
  </bookViews>
  <sheets>
    <sheet name="Alytaus" sheetId="1" r:id="rId1"/>
    <sheet name="Vilniaus" sheetId="2" r:id="rId2"/>
    <sheet name="Lapas1" sheetId="3" state="hidden" r:id="rId3"/>
  </sheets>
  <calcPr calcId="162913"/>
</workbook>
</file>

<file path=xl/calcChain.xml><?xml version="1.0" encoding="utf-8"?>
<calcChain xmlns="http://schemas.openxmlformats.org/spreadsheetml/2006/main">
  <c r="L12" i="1" l="1"/>
  <c r="L14" i="2" l="1"/>
  <c r="L16" i="2" s="1"/>
  <c r="E14" i="2" l="1"/>
  <c r="M7" i="1" l="1"/>
  <c r="M8" i="1" l="1"/>
  <c r="M9" i="1"/>
  <c r="M10" i="1"/>
  <c r="M11" i="1"/>
  <c r="M15" i="2" l="1"/>
  <c r="M8" i="2"/>
  <c r="M9" i="2"/>
  <c r="M10" i="2"/>
  <c r="M11" i="2"/>
  <c r="M12" i="2"/>
  <c r="M13" i="2"/>
  <c r="M7" i="2"/>
  <c r="E45" i="3" l="1"/>
  <c r="D14" i="2" l="1"/>
  <c r="K14" i="2" l="1"/>
  <c r="K16" i="2" s="1"/>
  <c r="K12" i="1" l="1"/>
  <c r="J14" i="2" l="1"/>
  <c r="J16" i="2" s="1"/>
  <c r="I14" i="2"/>
  <c r="I16" i="2" s="1"/>
  <c r="H14" i="2"/>
  <c r="H16" i="2" s="1"/>
  <c r="G14" i="2"/>
  <c r="G16" i="2" s="1"/>
  <c r="F14" i="2"/>
  <c r="F16" i="2" s="1"/>
  <c r="E16" i="2"/>
  <c r="D16" i="2"/>
  <c r="C14" i="2"/>
  <c r="C16" i="2" s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<sst xmlns="http://schemas.openxmlformats.org/spreadsheetml/2006/main" count="88" uniqueCount="33">
  <si>
    <t>Eil. Nr.</t>
  </si>
  <si>
    <t>Savivaldybių viešosios bibliotekos</t>
  </si>
  <si>
    <t>SVB tinklo bibliotekose</t>
  </si>
  <si>
    <t>VB</t>
  </si>
  <si>
    <t>Miesto fil.</t>
  </si>
  <si>
    <t>Kaimo fil.</t>
  </si>
  <si>
    <t>Renginių lankytojų skaičius</t>
  </si>
  <si>
    <t>Gyv.sk.</t>
  </si>
  <si>
    <t>Alytaus m.</t>
  </si>
  <si>
    <t>x</t>
  </si>
  <si>
    <t>Alytaus r.</t>
  </si>
  <si>
    <t>Druskininkai</t>
  </si>
  <si>
    <t>Lazdijai</t>
  </si>
  <si>
    <t>Varėna</t>
  </si>
  <si>
    <t>Iš viso:</t>
  </si>
  <si>
    <t>Elektrėnai</t>
  </si>
  <si>
    <t>Šalčininkai</t>
  </si>
  <si>
    <t>Širvintos</t>
  </si>
  <si>
    <t>Švenčionys</t>
  </si>
  <si>
    <t>Trakai</t>
  </si>
  <si>
    <t>Ukmergė</t>
  </si>
  <si>
    <t>Vilniaus r.</t>
  </si>
  <si>
    <t>Vilniaus m.</t>
  </si>
  <si>
    <t>Kompleksiniai</t>
  </si>
  <si>
    <t>Žodiniai</t>
  </si>
  <si>
    <t>Vaizdiniai</t>
  </si>
  <si>
    <t>3.1</t>
  </si>
  <si>
    <t>Renginių skaičius</t>
  </si>
  <si>
    <t>parodų skaičius</t>
  </si>
  <si>
    <t>Iš jų:</t>
  </si>
  <si>
    <t>iš jų:</t>
  </si>
  <si>
    <t>3.13. VILNIAUS APSKRITIES SAVIVALDYBIŲ VIEŠŲJŲ BIBLIOTEKŲ RENGINIAI 2024 M.</t>
  </si>
  <si>
    <t>3.13. ALYTAUS APSKRITIES SAVIVALDYBIŲ VIEŠŲJŲ BIBLIOTEKŲ RENGINIAI 2024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</si>
</sst>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86"/>
      <scheme val="minor"/>
    </font>
    <font>
      <sz val="10"/>
      <color theme="5" tint="-0.249977111117893"/>
      <name val="Arial"/>
      <family val="2"/>
      <charset val="186"/>
    </font>
    <font>
      <sz val="11"/>
      <color theme="5" tint="-0.249977111117893"/>
      <name val="Arial"/>
      <family val="2"/>
      <charset val="186"/>
    </font>
    <font>
      <b/>
      <sz val="10"/>
      <color theme="5" tint="-0.249977111117893"/>
      <name val="Arial"/>
      <family val="2"/>
      <charset val="186"/>
    </font>
    <font>
      <sz val="11"/>
      <color theme="5" tint="-0.249977111117893"/>
      <name val="Calibri"/>
      <family val="2"/>
      <charset val="186"/>
      <scheme val="minor"/>
    </font>
    <font>
      <sz val="10"/>
      <color theme="5" tint="-0.249977111117893"/>
      <name val="Calibri"/>
      <family val="2"/>
      <charset val="186"/>
      <scheme val="minor"/>
    </font>
    <font>
      <sz val="10"/>
      <color theme="5" tint="-0.499984740745262"/>
      <name val="Arial"/>
      <family val="2"/>
      <charset val="186"/>
    </font>
    <font>
      <b/>
      <sz val="10"/>
      <color theme="5" tint="-0.499984740745262"/>
      <name val="Arial"/>
      <family val="2"/>
      <charset val="186"/>
    </font>
    <font>
      <sz val="9"/>
      <color theme="5" tint="-0.499984740745262"/>
      <name val="Arial"/>
      <family val="2"/>
      <charset val="186"/>
    </font>
    <font>
      <sz val="8"/>
      <color theme="5" tint="-0.499984740745262"/>
      <name val="Arial"/>
      <family val="2"/>
      <charset val="186"/>
    </font>
    <font>
      <b/>
      <sz val="11"/>
      <color theme="5" tint="-0.499984740745262"/>
      <name val="Arial"/>
      <family val="2"/>
      <charset val="186"/>
    </font>
    <font>
      <sz val="11"/>
      <color theme="5" tint="-0.499984740745262"/>
      <name val="Calibri"/>
      <family val="2"/>
      <charset val="186"/>
      <scheme val="minor"/>
    </font>
    <font>
      <sz val="10"/>
      <color theme="5" tint="-0.499984740745262"/>
      <name val="Calibri"/>
      <family val="2"/>
      <charset val="186"/>
      <scheme val="minor"/>
    </font>
    <font>
      <b/>
      <sz val="11"/>
      <color theme="5" tint="-0.49998474074526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b/>
      <sz val="10"/>
      <color theme="0"/>
      <name val="Arial"/>
      <family val="2"/>
      <charset val="186"/>
    </font>
    <font>
      <sz val="8"/>
      <color theme="0"/>
      <name val="Arial"/>
      <family val="2"/>
      <charset val="186"/>
    </font>
    <font>
      <sz val="10"/>
      <color theme="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7E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/>
    <xf numFmtId="0" fontId="1" fillId="2" borderId="0" xfId="0" applyFont="1" applyFill="1"/>
    <xf numFmtId="0" fontId="1" fillId="3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9" fontId="0" fillId="0" borderId="0" xfId="0" applyNumberFormat="1"/>
    <xf numFmtId="0" fontId="6" fillId="3" borderId="2" xfId="0" applyFont="1" applyFill="1" applyBorder="1" applyAlignment="1">
      <alignment horizontal="center"/>
    </xf>
    <xf numFmtId="0" fontId="6" fillId="2" borderId="0" xfId="0" applyFont="1" applyFill="1"/>
    <xf numFmtId="0" fontId="12" fillId="2" borderId="0" xfId="0" applyFont="1" applyFill="1"/>
    <xf numFmtId="0" fontId="11" fillId="2" borderId="0" xfId="0" applyFont="1" applyFill="1"/>
    <xf numFmtId="0" fontId="14" fillId="2" borderId="0" xfId="0" applyFont="1" applyFill="1"/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top" wrapText="1"/>
    </xf>
    <xf numFmtId="0" fontId="6" fillId="5" borderId="2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vertical="top" wrapText="1"/>
    </xf>
    <xf numFmtId="0" fontId="15" fillId="2" borderId="0" xfId="0" applyFont="1" applyFill="1"/>
    <xf numFmtId="0" fontId="16" fillId="2" borderId="0" xfId="0" applyFont="1" applyFill="1"/>
    <xf numFmtId="0" fontId="6" fillId="5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5" fillId="0" borderId="0" xfId="0" applyFont="1"/>
    <xf numFmtId="0" fontId="6" fillId="5" borderId="1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5" borderId="8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2" borderId="0" xfId="0" applyFont="1" applyFill="1" applyBorder="1"/>
    <xf numFmtId="0" fontId="9" fillId="2" borderId="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right"/>
    </xf>
    <xf numFmtId="0" fontId="8" fillId="5" borderId="1" xfId="0" applyFont="1" applyFill="1" applyBorder="1" applyAlignment="1">
      <alignment horizontal="left" vertical="top" wrapText="1"/>
    </xf>
    <xf numFmtId="0" fontId="8" fillId="5" borderId="2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horizontal="center"/>
    </xf>
    <xf numFmtId="0" fontId="17" fillId="2" borderId="0" xfId="0" applyFont="1" applyFill="1"/>
    <xf numFmtId="0" fontId="17" fillId="2" borderId="0" xfId="0" applyFont="1" applyFill="1" applyAlignment="1">
      <alignment horizontal="right"/>
    </xf>
    <xf numFmtId="0" fontId="18" fillId="2" borderId="0" xfId="0" applyFont="1" applyFill="1" applyBorder="1" applyAlignment="1">
      <alignment horizontal="center"/>
    </xf>
    <xf numFmtId="1" fontId="17" fillId="2" borderId="0" xfId="0" applyNumberFormat="1" applyFont="1" applyFill="1"/>
    <xf numFmtId="0" fontId="19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right" vertical="top" wrapText="1"/>
    </xf>
    <xf numFmtId="0" fontId="13" fillId="4" borderId="5" xfId="0" applyFont="1" applyFill="1" applyBorder="1" applyAlignment="1"/>
    <xf numFmtId="0" fontId="7" fillId="4" borderId="2" xfId="0" applyFont="1" applyFill="1" applyBorder="1" applyAlignment="1">
      <alignment horizontal="right"/>
    </xf>
    <xf numFmtId="0" fontId="11" fillId="4" borderId="2" xfId="0" applyFont="1" applyFill="1" applyBorder="1" applyAlignment="1"/>
    <xf numFmtId="0" fontId="9" fillId="5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colors>
    <mruColors>
      <color rgb="FFFFF7EF"/>
      <color rgb="FFFFF2E5"/>
      <color rgb="FFFFFFFF"/>
      <color rgb="FFFD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Alytaus apskrities bibliotek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 renginiai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059877056757256"/>
          <c:y val="1.8715001473622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30"/>
      <c:rotY val="1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B37-4846-A055-EE1C8DD3D7A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B37-4846-A055-EE1C8DD3D7AA}"/>
              </c:ext>
            </c:extLst>
          </c:dPt>
          <c:dPt>
            <c:idx val="2"/>
            <c:bubble3D val="0"/>
            <c:spPr>
              <a:solidFill>
                <a:schemeClr val="accent2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B37-4846-A055-EE1C8DD3D7AA}"/>
              </c:ext>
            </c:extLst>
          </c:dPt>
          <c:dLbls>
            <c:dLbl>
              <c:idx val="1"/>
              <c:layout>
                <c:manualLayout>
                  <c:x val="0.1961003709720128"/>
                  <c:y val="-0.142061597406424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B37-4846-A055-EE1C8DD3D7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(Alytaus!$E$4,Alytaus!$G$4,Alytaus!$I$4)</c:f>
              <c:strCache>
                <c:ptCount val="3"/>
                <c:pt idx="0">
                  <c:v>VB</c:v>
                </c:pt>
                <c:pt idx="1">
                  <c:v>Miesto fil.</c:v>
                </c:pt>
                <c:pt idx="2">
                  <c:v>Kaimo fil.</c:v>
                </c:pt>
              </c:strCache>
            </c:strRef>
          </c:cat>
          <c:val>
            <c:numRef>
              <c:f>(Alytaus!$E$12,Alytaus!$G$12,Alytaus!$I$12)</c:f>
              <c:numCache>
                <c:formatCode>General</c:formatCode>
                <c:ptCount val="3"/>
                <c:pt idx="0">
                  <c:v>891</c:v>
                </c:pt>
                <c:pt idx="1">
                  <c:v>251</c:v>
                </c:pt>
                <c:pt idx="2">
                  <c:v>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76-4809-84AA-F38F1DB81FE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Rengini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 skaičius 1000 gyventojų Alytaus apskrities bibliotekose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(Alytaus!$B$7,Alytaus!$B$9,Alytaus!$B$8,Alytaus!$B$11,Alytaus!$B$10)</c:f>
              <c:strCache>
                <c:ptCount val="5"/>
                <c:pt idx="0">
                  <c:v>Alytaus m.</c:v>
                </c:pt>
                <c:pt idx="1">
                  <c:v>Druskininkai</c:v>
                </c:pt>
                <c:pt idx="2">
                  <c:v>Alytaus r.</c:v>
                </c:pt>
                <c:pt idx="3">
                  <c:v>Varėna</c:v>
                </c:pt>
                <c:pt idx="4">
                  <c:v>Lazdijai</c:v>
                </c:pt>
              </c:strCache>
            </c:strRef>
          </c:cat>
          <c:val>
            <c:numRef>
              <c:f>(Alytaus!$M$7,Alytaus!$M$9,Alytaus!$M$8,Alytaus!$M$11,Alytaus!$M$10)</c:f>
              <c:numCache>
                <c:formatCode>0</c:formatCode>
                <c:ptCount val="5"/>
                <c:pt idx="0">
                  <c:v>6.7393844955200626</c:v>
                </c:pt>
                <c:pt idx="1">
                  <c:v>14.927601134497685</c:v>
                </c:pt>
                <c:pt idx="2">
                  <c:v>40.292177191328939</c:v>
                </c:pt>
                <c:pt idx="3">
                  <c:v>33.168982519049756</c:v>
                </c:pt>
                <c:pt idx="4">
                  <c:v>40.869716876925764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4-40C0-B0B0-BD9D1071E3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118912"/>
        <c:axId val="100121600"/>
        <c:axId val="0"/>
      </c:bar3DChart>
      <c:catAx>
        <c:axId val="100118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121600"/>
        <c:crosses val="autoZero"/>
        <c:auto val="1"/>
        <c:lblAlgn val="ctr"/>
        <c:lblOffset val="100"/>
        <c:noMultiLvlLbl val="0"/>
      </c:catAx>
      <c:valAx>
        <c:axId val="10012160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00118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Vilniaus apskrities bibliotekos renginiai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69670085640278"/>
          <c:y val="0.30825450820827494"/>
          <c:w val="0.78497488209519184"/>
          <c:h val="0.5896182000996081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03B-424C-B5B7-12A48A195E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03B-424C-B5B7-12A48A195EB5}"/>
              </c:ext>
            </c:extLst>
          </c:dPt>
          <c:dPt>
            <c:idx val="2"/>
            <c:bubble3D val="0"/>
            <c:spPr>
              <a:solidFill>
                <a:schemeClr val="accent2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03B-424C-B5B7-12A48A195E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(Vilniaus!$E$4,Vilniaus!$G$4,Vilniaus!$I$4)</c:f>
              <c:strCache>
                <c:ptCount val="3"/>
                <c:pt idx="0">
                  <c:v>VB</c:v>
                </c:pt>
                <c:pt idx="1">
                  <c:v>Miesto fil.</c:v>
                </c:pt>
                <c:pt idx="2">
                  <c:v>Kaimo fil.</c:v>
                </c:pt>
              </c:strCache>
            </c:strRef>
          </c:cat>
          <c:val>
            <c:numRef>
              <c:f>(Vilniaus!$E$16,Vilniaus!$G$16,Vilniaus!$I$16)</c:f>
              <c:numCache>
                <c:formatCode>General</c:formatCode>
                <c:ptCount val="3"/>
                <c:pt idx="0">
                  <c:v>1956</c:v>
                </c:pt>
                <c:pt idx="1">
                  <c:v>2063</c:v>
                </c:pt>
                <c:pt idx="2">
                  <c:v>4554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D83-4FA5-8C54-3E9BA96E19E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Rengini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 skaičius 1000 gyventojų </a:t>
            </a: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Vilniaus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apskrities bibliotekose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(Vilniaus!$B$15,Vilniaus!$B$13,Vilniaus!$B$11,Vilniaus!$B$8,Vilniaus!$B$12,Vilniaus!$B$7,Vilniaus!$B$10,Vilniaus!$B$9)</c:f>
              <c:strCache>
                <c:ptCount val="8"/>
                <c:pt idx="0">
                  <c:v>Vilniaus m.</c:v>
                </c:pt>
                <c:pt idx="1">
                  <c:v>Vilniaus r.</c:v>
                </c:pt>
                <c:pt idx="2">
                  <c:v>Trakai</c:v>
                </c:pt>
                <c:pt idx="3">
                  <c:v>Šalčininkai</c:v>
                </c:pt>
                <c:pt idx="4">
                  <c:v>Ukmergė</c:v>
                </c:pt>
                <c:pt idx="5">
                  <c:v>Elektrėnai</c:v>
                </c:pt>
                <c:pt idx="6">
                  <c:v>Švenčionys</c:v>
                </c:pt>
                <c:pt idx="7">
                  <c:v>Širvintos</c:v>
                </c:pt>
              </c:strCache>
            </c:strRef>
          </c:cat>
          <c:val>
            <c:numRef>
              <c:f>(Vilniaus!$M$15,Vilniaus!$M$13,Vilniaus!$M$11,Vilniaus!$M$8,Vilniaus!$M$12,Vilniaus!$M$7,Vilniaus!$M$10,Vilniaus!$M$9)</c:f>
              <c:numCache>
                <c:formatCode>0</c:formatCode>
                <c:ptCount val="8"/>
                <c:pt idx="0">
                  <c:v>2.2808462039016746</c:v>
                </c:pt>
                <c:pt idx="1">
                  <c:v>9.9925597340340371</c:v>
                </c:pt>
                <c:pt idx="2">
                  <c:v>23.880424412385437</c:v>
                </c:pt>
                <c:pt idx="3">
                  <c:v>24.779827880654992</c:v>
                </c:pt>
                <c:pt idx="4">
                  <c:v>59.439120465635838</c:v>
                </c:pt>
                <c:pt idx="5">
                  <c:v>37.928106425134445</c:v>
                </c:pt>
                <c:pt idx="6">
                  <c:v>46.255506607929512</c:v>
                </c:pt>
                <c:pt idx="7">
                  <c:v>34.353486469906613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7-41D8-A43D-4478D82883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0247424"/>
        <c:axId val="100258560"/>
        <c:axId val="0"/>
      </c:bar3DChart>
      <c:catAx>
        <c:axId val="10024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258560"/>
        <c:crosses val="autoZero"/>
        <c:auto val="1"/>
        <c:lblAlgn val="ctr"/>
        <c:lblOffset val="100"/>
        <c:noMultiLvlLbl val="0"/>
      </c:catAx>
      <c:valAx>
        <c:axId val="10025856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0024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Rengini</a:t>
            </a:r>
            <a:r>
              <a:rPr lang="lt-LT" b="1">
                <a:solidFill>
                  <a:schemeClr val="tx1"/>
                </a:solidFill>
              </a:rPr>
              <a:t>ų</a:t>
            </a:r>
            <a:r>
              <a:rPr lang="lt-LT" b="1" baseline="0">
                <a:solidFill>
                  <a:schemeClr val="tx1"/>
                </a:solidFill>
              </a:rPr>
              <a:t> skaičius 1000 gyventojų Alytaus apskrities bibliotekose</a:t>
            </a:r>
            <a:endParaRPr lang="lt-LT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810914260717409"/>
          <c:y val="0.19486111111111112"/>
          <c:w val="0.7903353018372703"/>
          <c:h val="0.7208876494604841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Lapas1!$A$2:$A$6</c:f>
              <c:strCache>
                <c:ptCount val="5"/>
                <c:pt idx="0">
                  <c:v>Alytaus m.</c:v>
                </c:pt>
                <c:pt idx="1">
                  <c:v>Druskininkai</c:v>
                </c:pt>
                <c:pt idx="2">
                  <c:v>Alytaus r.</c:v>
                </c:pt>
                <c:pt idx="3">
                  <c:v>Varėna</c:v>
                </c:pt>
                <c:pt idx="4">
                  <c:v>Lazdijai</c:v>
                </c:pt>
              </c:strCache>
            </c:strRef>
          </c:cat>
          <c:val>
            <c:numRef>
              <c:f>Lapas1!$B$2:$B$6</c:f>
              <c:numCache>
                <c:formatCode>General</c:formatCode>
                <c:ptCount val="5"/>
                <c:pt idx="0">
                  <c:v>3</c:v>
                </c:pt>
                <c:pt idx="1">
                  <c:v>18</c:v>
                </c:pt>
                <c:pt idx="2">
                  <c:v>27</c:v>
                </c:pt>
                <c:pt idx="3">
                  <c:v>28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F-4B5F-BE90-E3FE15964D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1208832"/>
        <c:axId val="101211520"/>
        <c:axId val="0"/>
      </c:bar3DChart>
      <c:catAx>
        <c:axId val="101208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211520"/>
        <c:crosses val="autoZero"/>
        <c:auto val="1"/>
        <c:lblAlgn val="ctr"/>
        <c:lblOffset val="100"/>
        <c:noMultiLvlLbl val="0"/>
      </c:catAx>
      <c:valAx>
        <c:axId val="101211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120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Rengini</a:t>
            </a:r>
            <a:r>
              <a:rPr lang="lt-LT" sz="1400" b="1" i="0" baseline="0">
                <a:solidFill>
                  <a:schemeClr val="tx1"/>
                </a:solidFill>
                <a:effectLst/>
              </a:rPr>
              <a:t>ų skaičius 1000 gyventojų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Vilniaus</a:t>
            </a:r>
            <a:r>
              <a:rPr lang="lt-LT" sz="1400" b="1" i="0" baseline="0">
                <a:solidFill>
                  <a:schemeClr val="tx1"/>
                </a:solidFill>
                <a:effectLst/>
              </a:rPr>
              <a:t> apskrities bibliotekose</a:t>
            </a:r>
            <a:endParaRPr lang="lt-LT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accent6">
              <a:lumMod val="40000"/>
              <a:lumOff val="60000"/>
            </a:schemeClr>
          </a:solidFill>
        </a:ln>
        <a:effectLst/>
        <a:sp3d>
          <a:contourClr>
            <a:schemeClr val="accent6">
              <a:lumMod val="40000"/>
              <a:lumOff val="60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860949074074075"/>
          <c:y val="0.25484666666666667"/>
          <c:w val="0.77787199074074076"/>
          <c:h val="0.6934125925925925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Lapas1!$A$16:$A$23</c:f>
              <c:strCache>
                <c:ptCount val="8"/>
                <c:pt idx="0">
                  <c:v>Vilniaus m.</c:v>
                </c:pt>
                <c:pt idx="1">
                  <c:v>Vilniaus r.</c:v>
                </c:pt>
                <c:pt idx="2">
                  <c:v>Šalčininkai</c:v>
                </c:pt>
                <c:pt idx="3">
                  <c:v>Trakai</c:v>
                </c:pt>
                <c:pt idx="4">
                  <c:v>Ukmergė</c:v>
                </c:pt>
                <c:pt idx="5">
                  <c:v>Elektrėnai</c:v>
                </c:pt>
                <c:pt idx="6">
                  <c:v>Švenčionys</c:v>
                </c:pt>
                <c:pt idx="7">
                  <c:v>Širvintos</c:v>
                </c:pt>
              </c:strCache>
            </c:strRef>
          </c:cat>
          <c:val>
            <c:numRef>
              <c:f>Lapas1!$B$16:$B$23</c:f>
              <c:numCache>
                <c:formatCode>General</c:formatCode>
                <c:ptCount val="8"/>
                <c:pt idx="0">
                  <c:v>2</c:v>
                </c:pt>
                <c:pt idx="1">
                  <c:v>9</c:v>
                </c:pt>
                <c:pt idx="2">
                  <c:v>17</c:v>
                </c:pt>
                <c:pt idx="3">
                  <c:v>19</c:v>
                </c:pt>
                <c:pt idx="4">
                  <c:v>28</c:v>
                </c:pt>
                <c:pt idx="5">
                  <c:v>32</c:v>
                </c:pt>
                <c:pt idx="6">
                  <c:v>42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D-41F7-917D-95F2D2557B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1241984"/>
        <c:axId val="100859904"/>
        <c:axId val="0"/>
      </c:bar3DChart>
      <c:catAx>
        <c:axId val="1012419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59904"/>
        <c:crosses val="autoZero"/>
        <c:auto val="1"/>
        <c:lblAlgn val="ctr"/>
        <c:lblOffset val="100"/>
        <c:noMultiLvlLbl val="0"/>
      </c:catAx>
      <c:valAx>
        <c:axId val="100859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24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2225" cap="flat" cmpd="sng" algn="ctr">
      <a:solidFill>
        <a:schemeClr val="accent6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Alytaus apskrities bibliotek</a:t>
            </a:r>
            <a:r>
              <a:rPr lang="lt-LT" b="1">
                <a:solidFill>
                  <a:sysClr val="windowText" lastClr="000000"/>
                </a:solidFill>
              </a:rPr>
              <a:t>ų</a:t>
            </a:r>
            <a:r>
              <a:rPr lang="lt-LT" b="1" baseline="0">
                <a:solidFill>
                  <a:sysClr val="windowText" lastClr="000000"/>
                </a:solidFill>
              </a:rPr>
              <a:t> renginiai</a:t>
            </a:r>
            <a:endParaRPr lang="lt-LT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3652777777777778"/>
          <c:w val="0.84166666666666656"/>
          <c:h val="0.6020133420822396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899-4272-B063-58844B473C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899-4272-B063-58844B473C04}"/>
              </c:ext>
            </c:extLst>
          </c:dPt>
          <c:dPt>
            <c:idx val="2"/>
            <c:bubble3D val="0"/>
            <c:spPr>
              <a:solidFill>
                <a:schemeClr val="accent2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899-4272-B063-58844B473C04}"/>
              </c:ext>
            </c:extLst>
          </c:dPt>
          <c:dLbls>
            <c:dLbl>
              <c:idx val="0"/>
              <c:layout>
                <c:manualLayout>
                  <c:x val="-5.6749562554680666E-2"/>
                  <c:y val="9.8826552930883646E-2"/>
                </c:manualLayout>
              </c:layout>
              <c:tx>
                <c:rich>
                  <a:bodyPr/>
                  <a:lstStyle/>
                  <a:p>
                    <a:fld id="{9EF1E636-F4CB-4283-8412-D9036415D0CB}" type="VALUE">
                      <a:rPr lang="en-US" sz="1000" b="1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899-4272-B063-58844B473C04}"/>
                </c:ext>
              </c:extLst>
            </c:dLbl>
            <c:dLbl>
              <c:idx val="1"/>
              <c:layout>
                <c:manualLayout>
                  <c:x val="-0.1813617672790902"/>
                  <c:y val="-0.14450167687372412"/>
                </c:manualLayout>
              </c:layout>
              <c:tx>
                <c:rich>
                  <a:bodyPr/>
                  <a:lstStyle/>
                  <a:p>
                    <a:r>
                      <a:rPr lang="en-US" b="1" baseline="0">
                        <a:solidFill>
                          <a:schemeClr val="bg1"/>
                        </a:solidFill>
                      </a:rPr>
                      <a:t> </a:t>
                    </a:r>
                    <a:fld id="{E7803EF5-B17F-4463-BE3F-B7E84865040D}" type="PERCENTAGE">
                      <a:rPr lang="en-US" b="1" baseline="0">
                        <a:solidFill>
                          <a:schemeClr val="bg1"/>
                        </a:solidFill>
                      </a:rPr>
                      <a:pPr/>
                      <a:t>[PERCENTAGE]</a:t>
                    </a:fld>
                    <a:endParaRPr lang="en-US" b="1" baseline="0">
                      <a:solidFill>
                        <a:schemeClr val="bg1"/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899-4272-B063-58844B473C04}"/>
                </c:ext>
              </c:extLst>
            </c:dLbl>
            <c:dLbl>
              <c:idx val="2"/>
              <c:layout>
                <c:manualLayout>
                  <c:x val="0.2536185476815398"/>
                  <c:y val="-0.12196668124817731"/>
                </c:manualLayout>
              </c:layout>
              <c:tx>
                <c:rich>
                  <a:bodyPr/>
                  <a:lstStyle/>
                  <a:p>
                    <a:fld id="{B3BDBC10-4F3E-47FB-8B6A-B09DF866C173}" type="VALUE">
                      <a:rPr lang="en-US" sz="1000" b="1">
                        <a:solidFill>
                          <a:schemeClr val="bg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41666666666666"/>
                      <c:h val="0.1268981481481481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899-4272-B063-58844B473C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Lapas1!$A$28:$A$30</c:f>
              <c:strCache>
                <c:ptCount val="3"/>
                <c:pt idx="0">
                  <c:v>Kompleksiniai</c:v>
                </c:pt>
                <c:pt idx="1">
                  <c:v>Žodiniai</c:v>
                </c:pt>
                <c:pt idx="2">
                  <c:v>Vaizdiniai</c:v>
                </c:pt>
              </c:strCache>
            </c:strRef>
          </c:cat>
          <c:val>
            <c:numRef>
              <c:f>Lapas1!$B$28:$B$30</c:f>
              <c:numCache>
                <c:formatCode>0%</c:formatCode>
                <c:ptCount val="3"/>
                <c:pt idx="0">
                  <c:v>0.08</c:v>
                </c:pt>
                <c:pt idx="1">
                  <c:v>0.37</c:v>
                </c:pt>
                <c:pt idx="2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99-4272-B063-58844B473C0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77123643919510076"/>
          <c:y val="0.36074365704286965"/>
          <c:w val="0.20909689413823274"/>
          <c:h val="0.25115157480314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DFDFD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Vilniaus apskrities</a:t>
            </a:r>
            <a:r>
              <a:rPr lang="en-US" b="1" baseline="0">
                <a:solidFill>
                  <a:schemeClr val="tx1"/>
                </a:solidFill>
              </a:rPr>
              <a:t> bibliotekos renginiai</a:t>
            </a:r>
            <a:endParaRPr lang="lt-LT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05B-45C5-AB6D-0E23483F47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05B-45C5-AB6D-0E23483F47FB}"/>
              </c:ext>
            </c:extLst>
          </c:dPt>
          <c:dPt>
            <c:idx val="2"/>
            <c:bubble3D val="0"/>
            <c:spPr>
              <a:solidFill>
                <a:schemeClr val="accent2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05B-45C5-AB6D-0E23483F47F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90CE47F-CC90-4473-8A36-9700A8771EE9}" type="VALUE">
                      <a:rPr lang="en-US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05B-45C5-AB6D-0E23483F47FB}"/>
                </c:ext>
              </c:extLst>
            </c:dLbl>
            <c:dLbl>
              <c:idx val="1"/>
              <c:layout>
                <c:manualLayout>
                  <c:x val="-0.19545057870370369"/>
                  <c:y val="-0.1193833333333333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5B-45C5-AB6D-0E23483F47FB}"/>
                </c:ext>
              </c:extLst>
            </c:dLbl>
            <c:dLbl>
              <c:idx val="2"/>
              <c:layout>
                <c:manualLayout>
                  <c:x val="0.15849584426946631"/>
                  <c:y val="-0.1393150335374745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5B-45C5-AB6D-0E23483F47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Lapas1!$A$33:$A$35</c:f>
              <c:strCache>
                <c:ptCount val="3"/>
                <c:pt idx="0">
                  <c:v>Kompleksiniai</c:v>
                </c:pt>
                <c:pt idx="1">
                  <c:v>Žodiniai</c:v>
                </c:pt>
                <c:pt idx="2">
                  <c:v>Vaizdiniai</c:v>
                </c:pt>
              </c:strCache>
            </c:strRef>
          </c:cat>
          <c:val>
            <c:numRef>
              <c:f>Lapas1!$B$33:$B$35</c:f>
              <c:numCache>
                <c:formatCode>0%</c:formatCode>
                <c:ptCount val="3"/>
                <c:pt idx="0">
                  <c:v>0.13</c:v>
                </c:pt>
                <c:pt idx="1">
                  <c:v>0.31</c:v>
                </c:pt>
                <c:pt idx="2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5B-45C5-AB6D-0E23483F47F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478657407407407"/>
          <c:y val="0.82270925925925931"/>
          <c:w val="0.61042685185185186"/>
          <c:h val="8.79203703703703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DFDFD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14653</xdr:colOff>
      <xdr:row>12</xdr:row>
      <xdr:rowOff>189034</xdr:rowOff>
    </xdr:from>
    <xdr:to>
      <xdr:col>6</xdr:col>
      <xdr:colOff>40949</xdr:colOff>
      <xdr:row>27</xdr:row>
      <xdr:rowOff>45934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58615</xdr:colOff>
      <xdr:row>12</xdr:row>
      <xdr:rowOff>183173</xdr:rowOff>
    </xdr:from>
    <xdr:to>
      <xdr:col>11</xdr:col>
      <xdr:colOff>351694</xdr:colOff>
      <xdr:row>27</xdr:row>
      <xdr:rowOff>29308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</xdr:colOff>
      <xdr:row>17</xdr:row>
      <xdr:rowOff>73024</xdr:rowOff>
    </xdr:from>
    <xdr:to>
      <xdr:col>5</xdr:col>
      <xdr:colOff>187325</xdr:colOff>
      <xdr:row>31</xdr:row>
      <xdr:rowOff>66449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190501</xdr:colOff>
      <xdr:row>17</xdr:row>
      <xdr:rowOff>63500</xdr:rowOff>
    </xdr:from>
    <xdr:to>
      <xdr:col>10</xdr:col>
      <xdr:colOff>436563</xdr:colOff>
      <xdr:row>31</xdr:row>
      <xdr:rowOff>56924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147637</xdr:rowOff>
    </xdr:from>
    <xdr:to>
      <xdr:col>10</xdr:col>
      <xdr:colOff>138525</xdr:colOff>
      <xdr:row>13</xdr:row>
      <xdr:rowOff>104437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247650</xdr:colOff>
      <xdr:row>15</xdr:row>
      <xdr:rowOff>300037</xdr:rowOff>
    </xdr:from>
    <xdr:to>
      <xdr:col>10</xdr:col>
      <xdr:colOff>300450</xdr:colOff>
      <xdr:row>26</xdr:row>
      <xdr:rowOff>104437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604837</xdr:colOff>
      <xdr:row>27</xdr:row>
      <xdr:rowOff>176212</xdr:rowOff>
    </xdr:from>
    <xdr:to>
      <xdr:col>10</xdr:col>
      <xdr:colOff>300037</xdr:colOff>
      <xdr:row>42</xdr:row>
      <xdr:rowOff>61912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409575</xdr:colOff>
      <xdr:row>27</xdr:row>
      <xdr:rowOff>90487</xdr:rowOff>
    </xdr:from>
    <xdr:to>
      <xdr:col>17</xdr:col>
      <xdr:colOff>462375</xdr:colOff>
      <xdr:row>41</xdr:row>
      <xdr:rowOff>123487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S21"/>
  <sheetViews>
    <sheetView tabSelected="1" topLeftCell="A7" zoomScale="130" zoomScaleNormal="130" workbookViewId="0">
      <selection activeCell="D16" sqref="D16"/>
    </sheetView>
  </sheetViews>
  <sheetFormatPr defaultColWidth="8.85546875" defaultRowHeight="15" x14ac:dyDescent="0.25"/>
  <cols>
    <col min="1" max="1" width="3.7109375" style="1" customWidth="1"/>
    <col min="2" max="2" width="11.28515625" style="1" customWidth="1"/>
    <col min="3" max="3" width="9.5703125" style="1" customWidth="1"/>
    <col min="4" max="4" width="9" style="1" customWidth="1"/>
    <col min="5" max="5" width="9.5703125" style="1" customWidth="1"/>
    <col min="6" max="6" width="8.140625" style="1" customWidth="1"/>
    <col min="7" max="7" width="9.5703125" style="1" customWidth="1"/>
    <col min="8" max="8" width="7" style="1" customWidth="1"/>
    <col min="9" max="9" width="9.5703125" style="1" customWidth="1"/>
    <col min="10" max="10" width="7" style="1" customWidth="1"/>
    <col min="11" max="11" width="8.28515625" style="1" customWidth="1"/>
    <col min="12" max="16384" width="8.85546875" style="1"/>
  </cols>
  <sheetData>
    <row r="2" spans="1:19" x14ac:dyDescent="0.25">
      <c r="A2" s="56" t="s">
        <v>32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</row>
    <row r="4" spans="1:19" x14ac:dyDescent="0.25">
      <c r="A4" s="58" t="s">
        <v>0</v>
      </c>
      <c r="B4" s="58" t="s">
        <v>1</v>
      </c>
      <c r="C4" s="61" t="s">
        <v>2</v>
      </c>
      <c r="D4" s="61"/>
      <c r="E4" s="62" t="s">
        <v>3</v>
      </c>
      <c r="F4" s="62"/>
      <c r="G4" s="62" t="s">
        <v>4</v>
      </c>
      <c r="H4" s="62"/>
      <c r="I4" s="62" t="s">
        <v>5</v>
      </c>
      <c r="J4" s="62"/>
      <c r="K4" s="54" t="s">
        <v>6</v>
      </c>
      <c r="L4" s="47"/>
      <c r="M4" s="47"/>
      <c r="N4" s="47"/>
      <c r="O4" s="23"/>
      <c r="P4" s="23"/>
      <c r="Q4" s="23"/>
      <c r="R4" s="23"/>
      <c r="S4" s="23"/>
    </row>
    <row r="5" spans="1:19" ht="15" customHeight="1" x14ac:dyDescent="0.25">
      <c r="A5" s="59"/>
      <c r="B5" s="59"/>
      <c r="C5" s="54" t="s">
        <v>27</v>
      </c>
      <c r="D5" s="42" t="s">
        <v>30</v>
      </c>
      <c r="E5" s="54" t="s">
        <v>27</v>
      </c>
      <c r="F5" s="44" t="s">
        <v>30</v>
      </c>
      <c r="G5" s="54" t="s">
        <v>27</v>
      </c>
      <c r="H5" s="44" t="s">
        <v>30</v>
      </c>
      <c r="I5" s="54" t="s">
        <v>27</v>
      </c>
      <c r="J5" s="44" t="s">
        <v>30</v>
      </c>
      <c r="K5" s="63"/>
      <c r="L5" s="47" t="s">
        <v>26</v>
      </c>
      <c r="M5" s="47"/>
      <c r="N5" s="47"/>
      <c r="O5" s="23"/>
      <c r="P5" s="23"/>
      <c r="Q5" s="23"/>
      <c r="R5" s="23"/>
      <c r="S5" s="23"/>
    </row>
    <row r="6" spans="1:19" ht="22.5" x14ac:dyDescent="0.25">
      <c r="A6" s="60"/>
      <c r="B6" s="60"/>
      <c r="C6" s="55"/>
      <c r="D6" s="43" t="s">
        <v>28</v>
      </c>
      <c r="E6" s="55"/>
      <c r="F6" s="45" t="s">
        <v>28</v>
      </c>
      <c r="G6" s="55"/>
      <c r="H6" s="45" t="s">
        <v>28</v>
      </c>
      <c r="I6" s="55"/>
      <c r="J6" s="45" t="s">
        <v>28</v>
      </c>
      <c r="K6" s="55"/>
      <c r="L6" s="47" t="s">
        <v>7</v>
      </c>
      <c r="M6" s="48"/>
      <c r="N6" s="47"/>
      <c r="O6" s="23"/>
      <c r="P6" s="23"/>
      <c r="Q6" s="23"/>
      <c r="R6" s="23"/>
      <c r="S6" s="23"/>
    </row>
    <row r="7" spans="1:19" x14ac:dyDescent="0.25">
      <c r="A7" s="13">
        <v>1</v>
      </c>
      <c r="B7" s="18" t="s">
        <v>8</v>
      </c>
      <c r="C7" s="25">
        <v>346</v>
      </c>
      <c r="D7" s="25">
        <v>129</v>
      </c>
      <c r="E7" s="25">
        <v>224</v>
      </c>
      <c r="F7" s="25">
        <v>64</v>
      </c>
      <c r="G7" s="25">
        <v>122</v>
      </c>
      <c r="H7" s="25">
        <v>65</v>
      </c>
      <c r="I7" s="25" t="s">
        <v>9</v>
      </c>
      <c r="J7" s="25" t="s">
        <v>9</v>
      </c>
      <c r="K7" s="25">
        <v>32200</v>
      </c>
      <c r="L7" s="49">
        <v>51340</v>
      </c>
      <c r="M7" s="50">
        <f>C7/L7*1000</f>
        <v>6.7393844955200626</v>
      </c>
      <c r="N7" s="47"/>
      <c r="O7" s="23"/>
      <c r="P7" s="23"/>
      <c r="Q7" s="23"/>
      <c r="R7" s="23"/>
      <c r="S7" s="23"/>
    </row>
    <row r="8" spans="1:19" x14ac:dyDescent="0.25">
      <c r="A8" s="13">
        <v>2</v>
      </c>
      <c r="B8" s="19" t="s">
        <v>10</v>
      </c>
      <c r="C8" s="25">
        <v>1026</v>
      </c>
      <c r="D8" s="25">
        <v>490</v>
      </c>
      <c r="E8" s="25">
        <v>15</v>
      </c>
      <c r="F8" s="25">
        <v>15</v>
      </c>
      <c r="G8" s="25">
        <v>69</v>
      </c>
      <c r="H8" s="25">
        <v>31</v>
      </c>
      <c r="I8" s="25">
        <v>942</v>
      </c>
      <c r="J8" s="25">
        <v>444</v>
      </c>
      <c r="K8" s="25">
        <v>22891</v>
      </c>
      <c r="L8" s="49">
        <v>25464</v>
      </c>
      <c r="M8" s="50">
        <f>C8/L8*1000</f>
        <v>40.292177191328939</v>
      </c>
      <c r="N8" s="47"/>
      <c r="O8" s="23"/>
      <c r="P8" s="23"/>
      <c r="Q8" s="23"/>
      <c r="R8" s="23"/>
      <c r="S8" s="23"/>
    </row>
    <row r="9" spans="1:19" x14ac:dyDescent="0.25">
      <c r="A9" s="13">
        <v>3</v>
      </c>
      <c r="B9" s="19" t="s">
        <v>11</v>
      </c>
      <c r="C9" s="25">
        <v>300</v>
      </c>
      <c r="D9" s="25">
        <v>198</v>
      </c>
      <c r="E9" s="25">
        <v>202</v>
      </c>
      <c r="F9" s="25">
        <v>143</v>
      </c>
      <c r="G9" s="25">
        <v>12</v>
      </c>
      <c r="H9" s="25">
        <v>10</v>
      </c>
      <c r="I9" s="25">
        <v>86</v>
      </c>
      <c r="J9" s="25">
        <v>45</v>
      </c>
      <c r="K9" s="25">
        <v>9920</v>
      </c>
      <c r="L9" s="49">
        <v>20097</v>
      </c>
      <c r="M9" s="50">
        <f>C9/L9*1000</f>
        <v>14.927601134497685</v>
      </c>
      <c r="N9" s="47"/>
      <c r="O9" s="23"/>
      <c r="P9" s="23"/>
      <c r="Q9" s="23"/>
      <c r="R9" s="23"/>
      <c r="S9" s="23"/>
    </row>
    <row r="10" spans="1:19" x14ac:dyDescent="0.25">
      <c r="A10" s="13">
        <v>4</v>
      </c>
      <c r="B10" s="19" t="s">
        <v>12</v>
      </c>
      <c r="C10" s="25">
        <v>703</v>
      </c>
      <c r="D10" s="25">
        <v>140</v>
      </c>
      <c r="E10" s="25">
        <v>241</v>
      </c>
      <c r="F10" s="25">
        <v>32</v>
      </c>
      <c r="G10" s="25">
        <v>48</v>
      </c>
      <c r="H10" s="25">
        <v>10</v>
      </c>
      <c r="I10" s="25">
        <v>414</v>
      </c>
      <c r="J10" s="25">
        <v>98</v>
      </c>
      <c r="K10" s="25">
        <v>22520</v>
      </c>
      <c r="L10" s="49">
        <v>17201</v>
      </c>
      <c r="M10" s="50">
        <f>C10/L10*1000</f>
        <v>40.869716876925764</v>
      </c>
      <c r="N10" s="47"/>
      <c r="O10" s="23"/>
      <c r="P10" s="23"/>
      <c r="Q10" s="23"/>
      <c r="R10" s="23"/>
      <c r="S10" s="23"/>
    </row>
    <row r="11" spans="1:19" x14ac:dyDescent="0.25">
      <c r="A11" s="30">
        <v>5</v>
      </c>
      <c r="B11" s="31" t="s">
        <v>13</v>
      </c>
      <c r="C11" s="28">
        <v>666</v>
      </c>
      <c r="D11" s="28">
        <v>365</v>
      </c>
      <c r="E11" s="28">
        <v>209</v>
      </c>
      <c r="F11" s="32">
        <v>84</v>
      </c>
      <c r="G11" s="28" t="s">
        <v>9</v>
      </c>
      <c r="H11" s="32" t="s">
        <v>9</v>
      </c>
      <c r="I11" s="28">
        <v>457</v>
      </c>
      <c r="J11" s="32">
        <v>217</v>
      </c>
      <c r="K11" s="28">
        <v>14652</v>
      </c>
      <c r="L11" s="49">
        <v>20079</v>
      </c>
      <c r="M11" s="50">
        <f>C11/L11*1000</f>
        <v>33.168982519049756</v>
      </c>
      <c r="N11" s="47"/>
      <c r="O11" s="23"/>
      <c r="P11" s="23"/>
      <c r="Q11" s="23"/>
      <c r="R11" s="23"/>
      <c r="S11" s="23"/>
    </row>
    <row r="12" spans="1:19" x14ac:dyDescent="0.25">
      <c r="A12" s="33"/>
      <c r="B12" s="36" t="s">
        <v>14</v>
      </c>
      <c r="C12" s="26">
        <f t="shared" ref="C12:H12" si="0">SUM(C7:C11)</f>
        <v>3041</v>
      </c>
      <c r="D12" s="26">
        <f t="shared" si="0"/>
        <v>1322</v>
      </c>
      <c r="E12" s="26">
        <f t="shared" si="0"/>
        <v>891</v>
      </c>
      <c r="F12" s="26">
        <f t="shared" si="0"/>
        <v>338</v>
      </c>
      <c r="G12" s="26">
        <f t="shared" si="0"/>
        <v>251</v>
      </c>
      <c r="H12" s="26">
        <f t="shared" si="0"/>
        <v>116</v>
      </c>
      <c r="I12" s="26">
        <f>SUM(I8:I11)</f>
        <v>1899</v>
      </c>
      <c r="J12" s="26">
        <f>SUM(J8:J11)</f>
        <v>804</v>
      </c>
      <c r="K12" s="26">
        <f>SUM(K7:K11)</f>
        <v>102183</v>
      </c>
      <c r="L12" s="51">
        <f>SUM(L7:L11)</f>
        <v>134181</v>
      </c>
      <c r="M12" s="47"/>
      <c r="N12" s="47"/>
      <c r="O12" s="23"/>
      <c r="P12" s="23"/>
      <c r="Q12" s="23"/>
      <c r="R12" s="23"/>
      <c r="S12" s="23"/>
    </row>
    <row r="13" spans="1:19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3"/>
      <c r="M13" s="23"/>
      <c r="N13" s="23"/>
      <c r="O13" s="23"/>
      <c r="P13" s="23"/>
      <c r="Q13" s="23"/>
      <c r="R13" s="23"/>
      <c r="S13" s="23"/>
    </row>
    <row r="14" spans="1:19" x14ac:dyDescent="0.25">
      <c r="L14" s="23"/>
      <c r="M14" s="23"/>
      <c r="N14" s="23"/>
      <c r="O14" s="23"/>
      <c r="P14" s="23"/>
      <c r="Q14" s="23"/>
      <c r="R14" s="23"/>
      <c r="S14" s="23"/>
    </row>
    <row r="15" spans="1:19" x14ac:dyDescent="0.25">
      <c r="L15" s="23"/>
      <c r="M15" s="23"/>
      <c r="N15" s="23"/>
      <c r="O15" s="23"/>
      <c r="P15" s="23"/>
      <c r="Q15" s="23"/>
      <c r="R15" s="23"/>
      <c r="S15" s="23"/>
    </row>
    <row r="16" spans="1:19" x14ac:dyDescent="0.25">
      <c r="L16" s="23"/>
      <c r="M16" s="23"/>
      <c r="N16" s="23"/>
      <c r="O16" s="23"/>
      <c r="P16" s="23"/>
      <c r="Q16" s="23"/>
      <c r="R16" s="23"/>
      <c r="S16" s="23"/>
    </row>
    <row r="17" spans="12:19" x14ac:dyDescent="0.25">
      <c r="L17" s="23"/>
      <c r="M17" s="23"/>
      <c r="N17" s="23"/>
      <c r="O17" s="23"/>
      <c r="P17" s="23"/>
      <c r="Q17" s="23"/>
      <c r="R17" s="23"/>
      <c r="S17" s="23"/>
    </row>
    <row r="18" spans="12:19" x14ac:dyDescent="0.25">
      <c r="L18" s="23"/>
      <c r="M18" s="23"/>
      <c r="N18" s="23"/>
      <c r="O18" s="23"/>
      <c r="P18" s="23"/>
      <c r="Q18" s="23"/>
      <c r="R18" s="23"/>
      <c r="S18" s="23"/>
    </row>
    <row r="19" spans="12:19" x14ac:dyDescent="0.25">
      <c r="L19" s="23"/>
      <c r="M19" s="23"/>
      <c r="N19" s="23"/>
      <c r="O19" s="23"/>
      <c r="P19" s="23"/>
      <c r="Q19" s="23"/>
      <c r="R19" s="23"/>
      <c r="S19" s="23"/>
    </row>
    <row r="20" spans="12:19" x14ac:dyDescent="0.25">
      <c r="L20" s="23"/>
      <c r="M20" s="23"/>
      <c r="N20" s="23"/>
      <c r="O20" s="23"/>
      <c r="P20" s="23"/>
      <c r="Q20" s="23"/>
      <c r="R20" s="23"/>
      <c r="S20" s="23"/>
    </row>
    <row r="21" spans="12:19" x14ac:dyDescent="0.25">
      <c r="L21" s="23"/>
      <c r="M21" s="23"/>
      <c r="N21" s="23"/>
      <c r="O21" s="23"/>
      <c r="P21" s="23"/>
      <c r="Q21" s="23"/>
      <c r="R21" s="23"/>
      <c r="S21" s="23"/>
    </row>
  </sheetData>
  <sortState ref="B27:C30">
    <sortCondition ref="C26"/>
  </sortState>
  <mergeCells count="12">
    <mergeCell ref="G5:G6"/>
    <mergeCell ref="I5:I6"/>
    <mergeCell ref="A2:K2"/>
    <mergeCell ref="A4:A6"/>
    <mergeCell ref="B4:B6"/>
    <mergeCell ref="C4:D4"/>
    <mergeCell ref="E4:F4"/>
    <mergeCell ref="G4:H4"/>
    <mergeCell ref="I4:J4"/>
    <mergeCell ref="K4:K6"/>
    <mergeCell ref="C5:C6"/>
    <mergeCell ref="E5:E6"/>
  </mergeCells>
  <conditionalFormatting sqref="L7:L11">
    <cfRule type="cellIs" dxfId="1" priority="1" stopIfTrue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T28"/>
  <sheetViews>
    <sheetView zoomScale="120" zoomScaleNormal="120" workbookViewId="0">
      <selection activeCell="A2" sqref="A2:K2"/>
    </sheetView>
  </sheetViews>
  <sheetFormatPr defaultColWidth="8.85546875" defaultRowHeight="15" x14ac:dyDescent="0.25"/>
  <cols>
    <col min="1" max="1" width="3.5703125" style="3" customWidth="1"/>
    <col min="2" max="2" width="11.7109375" style="3" customWidth="1"/>
    <col min="3" max="3" width="9.5703125" style="3" customWidth="1"/>
    <col min="4" max="4" width="9.7109375" style="3" customWidth="1"/>
    <col min="5" max="5" width="9.5703125" style="3" customWidth="1"/>
    <col min="6" max="6" width="7" style="3" customWidth="1"/>
    <col min="7" max="7" width="9.5703125" style="3" customWidth="1"/>
    <col min="8" max="8" width="7" style="3" customWidth="1"/>
    <col min="9" max="9" width="9.5703125" style="3" customWidth="1"/>
    <col min="10" max="10" width="7" style="3" customWidth="1"/>
    <col min="11" max="11" width="8.28515625" style="3" customWidth="1"/>
    <col min="12" max="12" width="8.85546875" style="3"/>
    <col min="13" max="13" width="10.140625" style="3" bestFit="1" customWidth="1"/>
    <col min="14" max="16384" width="8.85546875" style="3"/>
  </cols>
  <sheetData>
    <row r="2" spans="1:20" x14ac:dyDescent="0.25">
      <c r="A2" s="56" t="s">
        <v>31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4"/>
    </row>
    <row r="4" spans="1:20" ht="15" customHeight="1" x14ac:dyDescent="0.25">
      <c r="A4" s="58" t="s">
        <v>0</v>
      </c>
      <c r="B4" s="58" t="s">
        <v>1</v>
      </c>
      <c r="C4" s="61" t="s">
        <v>2</v>
      </c>
      <c r="D4" s="61"/>
      <c r="E4" s="62" t="s">
        <v>3</v>
      </c>
      <c r="F4" s="62"/>
      <c r="G4" s="62" t="s">
        <v>4</v>
      </c>
      <c r="H4" s="62"/>
      <c r="I4" s="62" t="s">
        <v>5</v>
      </c>
      <c r="J4" s="62"/>
      <c r="K4" s="68" t="s">
        <v>6</v>
      </c>
      <c r="L4" s="34"/>
      <c r="P4" s="16"/>
      <c r="Q4" s="16"/>
      <c r="R4" s="16"/>
      <c r="S4" s="16"/>
      <c r="T4" s="16"/>
    </row>
    <row r="5" spans="1:20" ht="15" customHeight="1" x14ac:dyDescent="0.25">
      <c r="A5" s="59"/>
      <c r="B5" s="59"/>
      <c r="C5" s="68" t="s">
        <v>27</v>
      </c>
      <c r="D5" s="37" t="s">
        <v>29</v>
      </c>
      <c r="E5" s="68" t="s">
        <v>27</v>
      </c>
      <c r="F5" s="38" t="s">
        <v>29</v>
      </c>
      <c r="G5" s="68" t="s">
        <v>27</v>
      </c>
      <c r="H5" s="39" t="s">
        <v>29</v>
      </c>
      <c r="I5" s="68" t="s">
        <v>27</v>
      </c>
      <c r="J5" s="39" t="s">
        <v>29</v>
      </c>
      <c r="K5" s="70"/>
      <c r="L5" s="35"/>
      <c r="M5" s="17"/>
      <c r="N5" s="17"/>
      <c r="O5" s="17"/>
      <c r="P5" s="17"/>
      <c r="Q5" s="16"/>
    </row>
    <row r="6" spans="1:20" ht="36" x14ac:dyDescent="0.25">
      <c r="A6" s="60"/>
      <c r="B6" s="60"/>
      <c r="C6" s="69"/>
      <c r="D6" s="40" t="s">
        <v>28</v>
      </c>
      <c r="E6" s="69"/>
      <c r="F6" s="40" t="s">
        <v>28</v>
      </c>
      <c r="G6" s="69"/>
      <c r="H6" s="40" t="s">
        <v>28</v>
      </c>
      <c r="I6" s="69"/>
      <c r="J6" s="40" t="s">
        <v>28</v>
      </c>
      <c r="K6" s="69"/>
      <c r="L6" s="52"/>
      <c r="M6" s="47" t="s">
        <v>26</v>
      </c>
      <c r="N6" s="47"/>
      <c r="O6" s="17"/>
      <c r="P6" s="17"/>
      <c r="Q6" s="16"/>
    </row>
    <row r="7" spans="1:20" x14ac:dyDescent="0.25">
      <c r="A7" s="13">
        <v>1</v>
      </c>
      <c r="B7" s="21" t="s">
        <v>15</v>
      </c>
      <c r="C7" s="25">
        <v>938</v>
      </c>
      <c r="D7" s="25">
        <v>473</v>
      </c>
      <c r="E7" s="25">
        <v>362</v>
      </c>
      <c r="F7" s="25">
        <v>122</v>
      </c>
      <c r="G7" s="25">
        <v>107</v>
      </c>
      <c r="H7" s="25">
        <v>66</v>
      </c>
      <c r="I7" s="25">
        <v>469</v>
      </c>
      <c r="J7" s="25">
        <v>285</v>
      </c>
      <c r="K7" s="25">
        <v>32371</v>
      </c>
      <c r="L7" s="49">
        <v>24731</v>
      </c>
      <c r="M7" s="50">
        <f t="shared" ref="M7:M13" si="0">C7/L7*1000</f>
        <v>37.928106425134445</v>
      </c>
      <c r="N7" s="47"/>
      <c r="O7" s="17"/>
      <c r="P7" s="16"/>
    </row>
    <row r="8" spans="1:20" x14ac:dyDescent="0.25">
      <c r="A8" s="13">
        <v>2</v>
      </c>
      <c r="B8" s="22" t="s">
        <v>16</v>
      </c>
      <c r="C8" s="25">
        <v>740</v>
      </c>
      <c r="D8" s="25">
        <v>459</v>
      </c>
      <c r="E8" s="41">
        <v>138</v>
      </c>
      <c r="F8" s="41">
        <v>96</v>
      </c>
      <c r="G8" s="25">
        <v>127</v>
      </c>
      <c r="H8" s="25">
        <v>73</v>
      </c>
      <c r="I8" s="25">
        <v>475</v>
      </c>
      <c r="J8" s="25">
        <v>290</v>
      </c>
      <c r="K8" s="25">
        <v>14164</v>
      </c>
      <c r="L8" s="49">
        <v>29863</v>
      </c>
      <c r="M8" s="50">
        <f t="shared" si="0"/>
        <v>24.779827880654992</v>
      </c>
      <c r="N8" s="47"/>
      <c r="O8" s="23"/>
      <c r="P8" s="23"/>
      <c r="Q8" s="23"/>
      <c r="R8" s="23"/>
      <c r="S8" s="23"/>
      <c r="T8" s="23"/>
    </row>
    <row r="9" spans="1:20" x14ac:dyDescent="0.25">
      <c r="A9" s="13">
        <v>3</v>
      </c>
      <c r="B9" s="22" t="s">
        <v>17</v>
      </c>
      <c r="C9" s="25">
        <v>504</v>
      </c>
      <c r="D9" s="25">
        <v>341</v>
      </c>
      <c r="E9" s="25">
        <v>139</v>
      </c>
      <c r="F9" s="25">
        <v>76</v>
      </c>
      <c r="G9" s="25" t="s">
        <v>9</v>
      </c>
      <c r="H9" s="25" t="s">
        <v>9</v>
      </c>
      <c r="I9" s="25">
        <v>365</v>
      </c>
      <c r="J9" s="25">
        <v>265</v>
      </c>
      <c r="K9" s="25">
        <v>10138</v>
      </c>
      <c r="L9" s="49">
        <v>14671</v>
      </c>
      <c r="M9" s="50">
        <f t="shared" si="0"/>
        <v>34.353486469906613</v>
      </c>
      <c r="N9" s="47"/>
      <c r="O9" s="23"/>
      <c r="P9" s="23"/>
      <c r="Q9" s="23"/>
      <c r="R9" s="23"/>
      <c r="S9" s="23"/>
      <c r="T9" s="23"/>
    </row>
    <row r="10" spans="1:20" x14ac:dyDescent="0.25">
      <c r="A10" s="13">
        <v>4</v>
      </c>
      <c r="B10" s="22" t="s">
        <v>18</v>
      </c>
      <c r="C10" s="25">
        <v>1008</v>
      </c>
      <c r="D10" s="25">
        <v>467</v>
      </c>
      <c r="E10" s="25">
        <v>256</v>
      </c>
      <c r="F10" s="25">
        <v>84</v>
      </c>
      <c r="G10" s="25">
        <v>406</v>
      </c>
      <c r="H10" s="25">
        <v>180</v>
      </c>
      <c r="I10" s="25">
        <v>446</v>
      </c>
      <c r="J10" s="25">
        <v>203</v>
      </c>
      <c r="K10" s="25">
        <v>13001</v>
      </c>
      <c r="L10" s="49">
        <v>21792</v>
      </c>
      <c r="M10" s="50">
        <f t="shared" si="0"/>
        <v>46.255506607929512</v>
      </c>
      <c r="N10" s="47"/>
      <c r="O10" s="23"/>
      <c r="P10" s="23"/>
      <c r="Q10" s="23"/>
      <c r="R10" s="23"/>
      <c r="S10" s="23"/>
      <c r="T10" s="23"/>
    </row>
    <row r="11" spans="1:20" x14ac:dyDescent="0.25">
      <c r="A11" s="13">
        <v>5</v>
      </c>
      <c r="B11" s="22" t="s">
        <v>19</v>
      </c>
      <c r="C11" s="25">
        <v>826</v>
      </c>
      <c r="D11" s="25">
        <v>316</v>
      </c>
      <c r="E11" s="25">
        <v>213</v>
      </c>
      <c r="F11" s="25">
        <v>74</v>
      </c>
      <c r="G11" s="25">
        <v>153</v>
      </c>
      <c r="H11" s="25">
        <v>58</v>
      </c>
      <c r="I11" s="25">
        <v>460</v>
      </c>
      <c r="J11" s="25">
        <v>184</v>
      </c>
      <c r="K11" s="25">
        <v>13664</v>
      </c>
      <c r="L11" s="49">
        <v>34589</v>
      </c>
      <c r="M11" s="50">
        <f t="shared" si="0"/>
        <v>23.880424412385437</v>
      </c>
      <c r="N11" s="47"/>
      <c r="O11" s="23"/>
      <c r="P11" s="23"/>
      <c r="Q11" s="23"/>
      <c r="R11" s="23"/>
      <c r="S11" s="23"/>
      <c r="T11" s="23"/>
    </row>
    <row r="12" spans="1:20" x14ac:dyDescent="0.25">
      <c r="A12" s="13">
        <v>6</v>
      </c>
      <c r="B12" s="22" t="s">
        <v>20</v>
      </c>
      <c r="C12" s="25">
        <v>2022</v>
      </c>
      <c r="D12" s="25">
        <v>654</v>
      </c>
      <c r="E12" s="25">
        <v>547</v>
      </c>
      <c r="F12" s="25">
        <v>128</v>
      </c>
      <c r="G12" s="25" t="s">
        <v>9</v>
      </c>
      <c r="H12" s="25" t="s">
        <v>9</v>
      </c>
      <c r="I12" s="25">
        <v>1475</v>
      </c>
      <c r="J12" s="25">
        <v>526</v>
      </c>
      <c r="K12" s="46">
        <v>52892</v>
      </c>
      <c r="L12" s="49">
        <v>34018</v>
      </c>
      <c r="M12" s="50">
        <f t="shared" si="0"/>
        <v>59.439120465635838</v>
      </c>
      <c r="N12" s="47"/>
      <c r="O12" s="23"/>
      <c r="P12" s="23"/>
      <c r="Q12" s="23"/>
      <c r="R12" s="23"/>
      <c r="S12" s="23"/>
      <c r="T12" s="23"/>
    </row>
    <row r="13" spans="1:20" x14ac:dyDescent="0.25">
      <c r="A13" s="13">
        <v>7</v>
      </c>
      <c r="B13" s="22" t="s">
        <v>21</v>
      </c>
      <c r="C13" s="25">
        <v>1061</v>
      </c>
      <c r="D13" s="25">
        <v>550</v>
      </c>
      <c r="E13" s="25">
        <v>109</v>
      </c>
      <c r="F13" s="25">
        <v>29</v>
      </c>
      <c r="G13" s="25">
        <v>88</v>
      </c>
      <c r="H13" s="25">
        <v>74</v>
      </c>
      <c r="I13" s="25">
        <v>864</v>
      </c>
      <c r="J13" s="25">
        <v>447</v>
      </c>
      <c r="K13" s="25">
        <v>5948</v>
      </c>
      <c r="L13" s="49">
        <v>106179</v>
      </c>
      <c r="M13" s="50">
        <f t="shared" si="0"/>
        <v>9.9925597340340371</v>
      </c>
      <c r="N13" s="47"/>
      <c r="O13" s="23"/>
      <c r="P13" s="23"/>
      <c r="Q13" s="23"/>
      <c r="R13" s="23"/>
      <c r="S13" s="23"/>
      <c r="T13" s="23"/>
    </row>
    <row r="14" spans="1:20" x14ac:dyDescent="0.25">
      <c r="A14" s="64" t="s">
        <v>14</v>
      </c>
      <c r="B14" s="65"/>
      <c r="C14" s="26">
        <f t="shared" ref="C14:K14" si="1">SUM(C7:C13)</f>
        <v>7099</v>
      </c>
      <c r="D14" s="26">
        <f>SUM(D7:D13)</f>
        <v>3260</v>
      </c>
      <c r="E14" s="26">
        <f t="shared" si="1"/>
        <v>1764</v>
      </c>
      <c r="F14" s="26">
        <f t="shared" si="1"/>
        <v>609</v>
      </c>
      <c r="G14" s="26">
        <f t="shared" si="1"/>
        <v>881</v>
      </c>
      <c r="H14" s="26">
        <f t="shared" si="1"/>
        <v>451</v>
      </c>
      <c r="I14" s="26">
        <f t="shared" si="1"/>
        <v>4554</v>
      </c>
      <c r="J14" s="26">
        <f t="shared" si="1"/>
        <v>2200</v>
      </c>
      <c r="K14" s="26">
        <f t="shared" si="1"/>
        <v>142178</v>
      </c>
      <c r="L14" s="51">
        <f>SUM(L7:L13)</f>
        <v>265843</v>
      </c>
      <c r="M14" s="47"/>
      <c r="N14" s="47"/>
      <c r="O14" s="23"/>
      <c r="P14" s="23"/>
      <c r="Q14" s="23"/>
      <c r="R14" s="23"/>
      <c r="S14" s="23"/>
      <c r="T14" s="23"/>
    </row>
    <row r="15" spans="1:20" x14ac:dyDescent="0.25">
      <c r="A15" s="29">
        <v>8</v>
      </c>
      <c r="B15" s="20" t="s">
        <v>22</v>
      </c>
      <c r="C15" s="28">
        <v>1374</v>
      </c>
      <c r="D15" s="28">
        <v>439</v>
      </c>
      <c r="E15" s="28">
        <v>192</v>
      </c>
      <c r="F15" s="28">
        <v>31</v>
      </c>
      <c r="G15" s="28">
        <v>1182</v>
      </c>
      <c r="H15" s="28">
        <v>408</v>
      </c>
      <c r="I15" s="29" t="s">
        <v>9</v>
      </c>
      <c r="J15" s="29" t="s">
        <v>9</v>
      </c>
      <c r="K15" s="29">
        <v>26698</v>
      </c>
      <c r="L15" s="49">
        <v>602408</v>
      </c>
      <c r="M15" s="50">
        <f>C15/L15*1000</f>
        <v>2.2808462039016746</v>
      </c>
      <c r="N15" s="47"/>
      <c r="O15" s="23"/>
      <c r="P15" s="23"/>
      <c r="Q15" s="23"/>
      <c r="R15" s="23"/>
      <c r="S15" s="23"/>
      <c r="T15" s="23"/>
    </row>
    <row r="16" spans="1:20" x14ac:dyDescent="0.25">
      <c r="A16" s="66" t="s">
        <v>14</v>
      </c>
      <c r="B16" s="67"/>
      <c r="C16" s="26">
        <f t="shared" ref="C16:K16" si="2">SUM(C14:C15)</f>
        <v>8473</v>
      </c>
      <c r="D16" s="26">
        <f t="shared" si="2"/>
        <v>3699</v>
      </c>
      <c r="E16" s="26">
        <f t="shared" si="2"/>
        <v>1956</v>
      </c>
      <c r="F16" s="26">
        <f t="shared" si="2"/>
        <v>640</v>
      </c>
      <c r="G16" s="26">
        <f t="shared" si="2"/>
        <v>2063</v>
      </c>
      <c r="H16" s="26">
        <f t="shared" si="2"/>
        <v>859</v>
      </c>
      <c r="I16" s="26">
        <f t="shared" si="2"/>
        <v>4554</v>
      </c>
      <c r="J16" s="26">
        <f t="shared" si="2"/>
        <v>2200</v>
      </c>
      <c r="K16" s="26">
        <f t="shared" si="2"/>
        <v>168876</v>
      </c>
      <c r="L16" s="51">
        <f>SUM(L14:L15)</f>
        <v>868251</v>
      </c>
      <c r="M16" s="47"/>
      <c r="N16" s="47"/>
      <c r="O16" s="23"/>
      <c r="P16" s="23"/>
      <c r="Q16" s="23"/>
      <c r="R16" s="23"/>
      <c r="S16" s="23"/>
      <c r="T16" s="23"/>
    </row>
    <row r="17" spans="1:20" s="5" customFormat="1" ht="12.75" x14ac:dyDescent="0.2">
      <c r="A17" s="14"/>
      <c r="B17" s="14"/>
      <c r="C17" s="14"/>
      <c r="D17" s="14"/>
      <c r="E17" s="14"/>
      <c r="F17" s="15"/>
      <c r="G17" s="15"/>
      <c r="H17" s="4"/>
      <c r="I17" s="4"/>
      <c r="J17" s="4"/>
      <c r="K17" s="6"/>
      <c r="L17" s="53"/>
      <c r="M17" s="53"/>
      <c r="N17" s="53"/>
      <c r="O17" s="24"/>
      <c r="P17" s="24"/>
      <c r="Q17" s="24"/>
      <c r="R17" s="24"/>
      <c r="S17" s="24"/>
      <c r="T17" s="24"/>
    </row>
    <row r="18" spans="1:20" x14ac:dyDescent="0.25">
      <c r="L18" s="23"/>
      <c r="M18" s="23"/>
      <c r="N18" s="23"/>
      <c r="O18" s="23"/>
      <c r="P18" s="23"/>
      <c r="Q18" s="23"/>
      <c r="R18" s="23"/>
      <c r="S18" s="23"/>
      <c r="T18" s="23"/>
    </row>
    <row r="19" spans="1:20" x14ac:dyDescent="0.25">
      <c r="L19" s="23"/>
      <c r="M19" s="23"/>
      <c r="N19" s="23"/>
      <c r="O19" s="23"/>
      <c r="P19" s="23"/>
      <c r="Q19" s="23"/>
      <c r="R19" s="23"/>
      <c r="S19" s="23"/>
      <c r="T19" s="23"/>
    </row>
    <row r="20" spans="1:20" x14ac:dyDescent="0.25">
      <c r="L20" s="23"/>
      <c r="M20" s="23"/>
      <c r="N20" s="23"/>
      <c r="O20" s="23"/>
      <c r="P20" s="23"/>
      <c r="Q20" s="23"/>
      <c r="R20" s="23"/>
      <c r="S20" s="23"/>
      <c r="T20" s="23"/>
    </row>
    <row r="21" spans="1:20" x14ac:dyDescent="0.25">
      <c r="L21" s="23"/>
      <c r="M21" s="23"/>
      <c r="N21" s="23"/>
      <c r="O21" s="23"/>
      <c r="P21" s="23"/>
      <c r="Q21" s="23"/>
      <c r="R21" s="23"/>
      <c r="S21" s="23"/>
      <c r="T21" s="23"/>
    </row>
    <row r="22" spans="1:20" x14ac:dyDescent="0.25">
      <c r="L22" s="23"/>
      <c r="M22" s="27"/>
      <c r="N22" s="23"/>
      <c r="O22" s="23"/>
      <c r="P22" s="23"/>
      <c r="Q22" s="23"/>
      <c r="R22" s="23"/>
      <c r="S22" s="23"/>
      <c r="T22" s="23"/>
    </row>
    <row r="23" spans="1:20" x14ac:dyDescent="0.25">
      <c r="L23" s="23"/>
      <c r="M23" s="23"/>
      <c r="N23" s="23"/>
      <c r="O23" s="23"/>
      <c r="P23" s="23"/>
      <c r="Q23" s="23"/>
      <c r="R23" s="23"/>
      <c r="S23" s="23"/>
      <c r="T23" s="23"/>
    </row>
    <row r="24" spans="1:20" x14ac:dyDescent="0.25">
      <c r="L24" s="23"/>
      <c r="M24" s="23"/>
      <c r="N24" s="23"/>
      <c r="O24" s="23"/>
      <c r="P24" s="23"/>
      <c r="Q24" s="23"/>
      <c r="R24" s="23"/>
      <c r="S24" s="23"/>
      <c r="T24" s="23"/>
    </row>
    <row r="25" spans="1:20" x14ac:dyDescent="0.25">
      <c r="L25" s="23"/>
      <c r="M25" s="23"/>
      <c r="N25" s="23"/>
      <c r="O25" s="23"/>
      <c r="P25" s="23"/>
      <c r="Q25" s="23"/>
      <c r="R25" s="23"/>
      <c r="S25" s="23"/>
      <c r="T25" s="23"/>
    </row>
    <row r="26" spans="1:20" x14ac:dyDescent="0.25">
      <c r="L26" s="23"/>
      <c r="M26" s="23"/>
      <c r="N26" s="23"/>
      <c r="O26" s="23"/>
      <c r="P26" s="23"/>
      <c r="Q26" s="23"/>
      <c r="R26" s="23"/>
      <c r="S26" s="23"/>
      <c r="T26" s="23"/>
    </row>
    <row r="27" spans="1:20" x14ac:dyDescent="0.25">
      <c r="L27" s="23"/>
      <c r="M27" s="23"/>
      <c r="N27" s="23"/>
      <c r="O27" s="23"/>
      <c r="P27" s="23"/>
      <c r="Q27" s="23"/>
      <c r="R27" s="23"/>
      <c r="S27" s="23"/>
      <c r="T27" s="23"/>
    </row>
    <row r="28" spans="1:20" x14ac:dyDescent="0.25">
      <c r="L28" s="23"/>
      <c r="M28" s="23"/>
      <c r="N28" s="23"/>
      <c r="O28" s="23"/>
      <c r="P28" s="23"/>
      <c r="Q28" s="23"/>
      <c r="R28" s="23"/>
      <c r="S28" s="23"/>
      <c r="T28" s="23"/>
    </row>
  </sheetData>
  <sortState ref="B36:C42">
    <sortCondition ref="C34"/>
  </sortState>
  <mergeCells count="14">
    <mergeCell ref="A14:B14"/>
    <mergeCell ref="A16:B16"/>
    <mergeCell ref="E5:E6"/>
    <mergeCell ref="G5:G6"/>
    <mergeCell ref="A2:K2"/>
    <mergeCell ref="A4:A6"/>
    <mergeCell ref="B4:B6"/>
    <mergeCell ref="C4:D4"/>
    <mergeCell ref="E4:F4"/>
    <mergeCell ref="G4:H4"/>
    <mergeCell ref="I4:J4"/>
    <mergeCell ref="K4:K6"/>
    <mergeCell ref="C5:C6"/>
    <mergeCell ref="I5:I6"/>
  </mergeCells>
  <conditionalFormatting sqref="L7:L15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5"/>
  <sheetViews>
    <sheetView topLeftCell="A10" workbookViewId="0">
      <selection activeCell="A28" sqref="A28"/>
    </sheetView>
  </sheetViews>
  <sheetFormatPr defaultRowHeight="15" x14ac:dyDescent="0.25"/>
  <sheetData>
    <row r="2" spans="1:2" ht="25.5" x14ac:dyDescent="0.25">
      <c r="A2" s="10" t="s">
        <v>8</v>
      </c>
      <c r="B2">
        <v>3</v>
      </c>
    </row>
    <row r="3" spans="1:2" ht="25.5" x14ac:dyDescent="0.25">
      <c r="A3" s="11" t="s">
        <v>11</v>
      </c>
      <c r="B3">
        <v>18</v>
      </c>
    </row>
    <row r="4" spans="1:2" x14ac:dyDescent="0.25">
      <c r="A4" s="11" t="s">
        <v>10</v>
      </c>
      <c r="B4">
        <v>27</v>
      </c>
    </row>
    <row r="5" spans="1:2" x14ac:dyDescent="0.25">
      <c r="A5" s="11" t="s">
        <v>13</v>
      </c>
      <c r="B5">
        <v>28</v>
      </c>
    </row>
    <row r="6" spans="1:2" x14ac:dyDescent="0.25">
      <c r="A6" s="11" t="s">
        <v>12</v>
      </c>
      <c r="B6">
        <v>34</v>
      </c>
    </row>
    <row r="16" spans="1:2" ht="25.5" x14ac:dyDescent="0.25">
      <c r="A16" s="8" t="s">
        <v>22</v>
      </c>
      <c r="B16">
        <v>2</v>
      </c>
    </row>
    <row r="17" spans="1:2" ht="25.5" x14ac:dyDescent="0.25">
      <c r="A17" s="8" t="s">
        <v>21</v>
      </c>
      <c r="B17">
        <v>9</v>
      </c>
    </row>
    <row r="18" spans="1:2" ht="25.5" x14ac:dyDescent="0.25">
      <c r="A18" s="8" t="s">
        <v>16</v>
      </c>
      <c r="B18">
        <v>17</v>
      </c>
    </row>
    <row r="19" spans="1:2" x14ac:dyDescent="0.25">
      <c r="A19" s="8" t="s">
        <v>19</v>
      </c>
      <c r="B19">
        <v>19</v>
      </c>
    </row>
    <row r="20" spans="1:2" x14ac:dyDescent="0.25">
      <c r="A20" s="8" t="s">
        <v>20</v>
      </c>
      <c r="B20">
        <v>28</v>
      </c>
    </row>
    <row r="21" spans="1:2" ht="25.5" x14ac:dyDescent="0.25">
      <c r="A21" s="7" t="s">
        <v>15</v>
      </c>
      <c r="B21">
        <v>32</v>
      </c>
    </row>
    <row r="22" spans="1:2" ht="25.5" x14ac:dyDescent="0.25">
      <c r="A22" s="8" t="s">
        <v>18</v>
      </c>
      <c r="B22">
        <v>42</v>
      </c>
    </row>
    <row r="23" spans="1:2" x14ac:dyDescent="0.25">
      <c r="A23" s="9" t="s">
        <v>17</v>
      </c>
      <c r="B23">
        <v>50</v>
      </c>
    </row>
    <row r="28" spans="1:2" x14ac:dyDescent="0.25">
      <c r="A28" t="s">
        <v>23</v>
      </c>
      <c r="B28" s="12">
        <v>0.08</v>
      </c>
    </row>
    <row r="29" spans="1:2" x14ac:dyDescent="0.25">
      <c r="A29" t="s">
        <v>24</v>
      </c>
      <c r="B29" s="12">
        <v>0.37</v>
      </c>
    </row>
    <row r="30" spans="1:2" x14ac:dyDescent="0.25">
      <c r="A30" t="s">
        <v>25</v>
      </c>
      <c r="B30" s="12">
        <v>0.55000000000000004</v>
      </c>
    </row>
    <row r="33" spans="1:5" x14ac:dyDescent="0.25">
      <c r="A33" t="s">
        <v>23</v>
      </c>
      <c r="B33" s="12">
        <v>0.13</v>
      </c>
    </row>
    <row r="34" spans="1:5" x14ac:dyDescent="0.25">
      <c r="A34" t="s">
        <v>24</v>
      </c>
      <c r="B34" s="12">
        <v>0.31</v>
      </c>
    </row>
    <row r="35" spans="1:5" x14ac:dyDescent="0.25">
      <c r="A35" t="s">
        <v>25</v>
      </c>
      <c r="B35" s="12">
        <v>0.56000000000000005</v>
      </c>
    </row>
    <row r="39" spans="1:5" x14ac:dyDescent="0.25">
      <c r="B39" s="12"/>
    </row>
    <row r="45" spans="1:5" x14ac:dyDescent="0.25">
      <c r="E45">
        <f>13+31+56</f>
        <v>100</v>
      </c>
    </row>
  </sheetData>
  <sortState ref="A16:B23">
    <sortCondition ref="B16:B23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Alytaus</vt:lpstr>
      <vt:lpstr>Vilniaus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Paliukaitė</dc:creator>
  <cp:keywords/>
  <dc:description/>
  <cp:lastModifiedBy>Audrutė Sadeckienė</cp:lastModifiedBy>
  <cp:revision/>
  <cp:lastPrinted>2025-09-10T04:25:00Z</cp:lastPrinted>
  <dcterms:created xsi:type="dcterms:W3CDTF">2014-01-10T06:50:17Z</dcterms:created>
  <dcterms:modified xsi:type="dcterms:W3CDTF">2025-09-10T04:25:14Z</dcterms:modified>
  <cp:category/>
  <cp:contentStatus/>
</cp:coreProperties>
</file>