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5925" windowHeight="408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5" i="2"/>
  <c r="R7" i="2"/>
  <c r="R8" i="1" l="1"/>
  <c r="R9" i="1"/>
  <c r="R10" i="1"/>
  <c r="R11" i="1"/>
  <c r="R7" i="1"/>
  <c r="P14" i="2" l="1"/>
  <c r="P16" i="2" s="1"/>
  <c r="O14" i="2"/>
  <c r="O16" i="2" s="1"/>
  <c r="N14" i="2"/>
  <c r="N16" i="2" s="1"/>
  <c r="M14" i="2"/>
  <c r="M16" i="2" s="1"/>
  <c r="L14" i="2"/>
  <c r="L16" i="2" s="1"/>
  <c r="K14" i="2"/>
  <c r="K16" i="2" s="1"/>
  <c r="J14" i="2"/>
  <c r="J16" i="2" s="1"/>
  <c r="I14" i="2"/>
  <c r="I16" i="2" s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<sst xmlns="http://schemas.openxmlformats.org/spreadsheetml/2006/main" count="101" uniqueCount="30">
  <si>
    <t>Eil. Nr.</t>
  </si>
  <si>
    <t>Savivaldybių viešosios bibliotekos</t>
  </si>
  <si>
    <t>Etatų skaičius SVB</t>
  </si>
  <si>
    <t>Darbuotojų skaičius</t>
  </si>
  <si>
    <t>Iš jų: profesionalių bibliotekininkų</t>
  </si>
  <si>
    <t>Profesionalių bibliotekininkų, dirbančių ne visą darbo dieną skaičius</t>
  </si>
  <si>
    <t>Iš viso SVB</t>
  </si>
  <si>
    <t>VB</t>
  </si>
  <si>
    <t>Miesto fil.</t>
  </si>
  <si>
    <t>Kaimo fil.</t>
  </si>
  <si>
    <t>Iš viso</t>
  </si>
  <si>
    <t>Gyvent. sk.</t>
  </si>
  <si>
    <t>Alytaus m.</t>
  </si>
  <si>
    <t>x</t>
  </si>
  <si>
    <t>Alytaus r.</t>
  </si>
  <si>
    <t>Druskininkai</t>
  </si>
  <si>
    <t>Lazdijai</t>
  </si>
  <si>
    <t>Varėna</t>
  </si>
  <si>
    <t>Iš viso:</t>
  </si>
  <si>
    <t>Gyvent.sk.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</si>
  <si>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</si>
  <si>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</si>
  <si>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</si>
  <si>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</si>
  <si>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</si>
  <si>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</si>
  <si>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</si>
  <si>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</si>
  <si>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4.1. ALYTAUS APSKRITIES SAVIVALDYBIŲ VIEŠŲJŲ BIBLIOTEKŲ PERSONALAS 2023 M.</t>
  </si>
  <si>
    <t>4.1. VILNIAUS APSKRITIES SAVIVALDYBIŲ VIEŠŲJŲ BIBLIOTEKŲ PERSONALAS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</si>
</sst>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sz val="8.5"/>
      <color theme="5" tint="-0.499984740745262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2E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4" fillId="3" borderId="14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vertical="center" wrapText="1"/>
    </xf>
    <xf numFmtId="2" fontId="8" fillId="3" borderId="14" xfId="1" applyNumberFormat="1" applyFont="1" applyFill="1" applyBorder="1" applyAlignment="1">
      <alignment horizontal="center" vertical="center" wrapText="1"/>
    </xf>
    <xf numFmtId="2" fontId="8" fillId="3" borderId="14" xfId="1" applyNumberFormat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 wrapText="1"/>
    </xf>
    <xf numFmtId="2" fontId="1" fillId="2" borderId="0" xfId="0" applyNumberFormat="1" applyFont="1" applyFill="1"/>
    <xf numFmtId="2" fontId="8" fillId="3" borderId="8" xfId="1" applyNumberFormat="1" applyFont="1" applyFill="1" applyBorder="1" applyAlignment="1">
      <alignment horizontal="center" vertical="center" wrapText="1"/>
    </xf>
    <xf numFmtId="2" fontId="8" fillId="3" borderId="8" xfId="1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9" fillId="5" borderId="13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5" borderId="12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10" fillId="5" borderId="14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6" fillId="2" borderId="0" xfId="0" applyFont="1" applyFill="1"/>
    <xf numFmtId="0" fontId="10" fillId="5" borderId="14" xfId="1" applyFont="1" applyFill="1" applyBorder="1" applyAlignment="1">
      <alignment horizontal="left" vertical="center" wrapText="1"/>
    </xf>
    <xf numFmtId="0" fontId="10" fillId="5" borderId="14" xfId="1" applyFont="1" applyFill="1" applyBorder="1" applyAlignment="1">
      <alignment vertical="center" wrapText="1"/>
    </xf>
    <xf numFmtId="0" fontId="10" fillId="5" borderId="8" xfId="1" applyFont="1" applyFill="1" applyBorder="1" applyAlignment="1">
      <alignment vertical="center" wrapText="1"/>
    </xf>
    <xf numFmtId="2" fontId="10" fillId="5" borderId="14" xfId="1" applyNumberFormat="1" applyFont="1" applyFill="1" applyBorder="1" applyAlignment="1">
      <alignment horizontal="center" vertical="center" wrapText="1"/>
    </xf>
    <xf numFmtId="2" fontId="10" fillId="5" borderId="14" xfId="1" applyNumberFormat="1" applyFont="1" applyFill="1" applyBorder="1" applyAlignment="1">
      <alignment horizontal="center" vertical="center"/>
    </xf>
    <xf numFmtId="1" fontId="10" fillId="5" borderId="14" xfId="1" applyNumberFormat="1" applyFont="1" applyFill="1" applyBorder="1" applyAlignment="1">
      <alignment horizontal="center" vertical="center"/>
    </xf>
    <xf numFmtId="0" fontId="17" fillId="2" borderId="0" xfId="0" applyFont="1" applyFill="1"/>
    <xf numFmtId="2" fontId="11" fillId="4" borderId="14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0" fillId="5" borderId="1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3" fillId="5" borderId="14" xfId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wrapText="1"/>
    </xf>
    <xf numFmtId="0" fontId="9" fillId="5" borderId="12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vertical="center"/>
    </xf>
    <xf numFmtId="0" fontId="15" fillId="5" borderId="1" xfId="1" applyFont="1" applyFill="1" applyBorder="1" applyAlignment="1">
      <alignment horizontal="center" wrapText="1"/>
    </xf>
    <xf numFmtId="0" fontId="15" fillId="5" borderId="12" xfId="1" applyFont="1" applyFill="1" applyBorder="1" applyAlignment="1">
      <alignment horizontal="center" wrapText="1"/>
    </xf>
    <xf numFmtId="1" fontId="18" fillId="2" borderId="0" xfId="0" applyNumberFormat="1" applyFont="1" applyFill="1"/>
    <xf numFmtId="2" fontId="18" fillId="2" borderId="0" xfId="0" applyNumberFormat="1" applyFont="1" applyFill="1"/>
    <xf numFmtId="0" fontId="10" fillId="5" borderId="1" xfId="1" applyFont="1" applyFill="1" applyBorder="1" applyAlignment="1">
      <alignment vertical="center" wrapText="1"/>
    </xf>
    <xf numFmtId="2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right" vertical="center"/>
    </xf>
    <xf numFmtId="2" fontId="11" fillId="4" borderId="14" xfId="1" applyNumberFormat="1" applyFont="1" applyFill="1" applyBorder="1" applyAlignment="1">
      <alignment horizontal="center" vertical="center"/>
    </xf>
    <xf numFmtId="1" fontId="11" fillId="4" borderId="14" xfId="1" applyNumberFormat="1" applyFont="1" applyFill="1" applyBorder="1" applyAlignment="1">
      <alignment horizontal="center" vertical="center"/>
    </xf>
    <xf numFmtId="2" fontId="10" fillId="5" borderId="8" xfId="1" applyNumberFormat="1" applyFont="1" applyFill="1" applyBorder="1" applyAlignment="1">
      <alignment horizontal="center" vertical="center" wrapText="1"/>
    </xf>
    <xf numFmtId="2" fontId="10" fillId="5" borderId="8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right" vertical="center"/>
    </xf>
    <xf numFmtId="0" fontId="13" fillId="4" borderId="14" xfId="0" applyFont="1" applyFill="1" applyBorder="1" applyAlignment="1">
      <alignment vertical="center"/>
    </xf>
    <xf numFmtId="0" fontId="11" fillId="4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FF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Alytaus apskrities bibliotek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 personalas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(etatų skaičius)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Visi darbuotojai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(Alytaus!$B$9,Alytaus!$B$7,Alytaus!$B$10,Alytaus!$B$11,Alytaus!$B$8)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Lazdijai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(Alytaus!$C$9,Alytaus!$C$7,Alytaus!$C$10,Alytaus!$C$11,Alytaus!$C$8)</c:f>
              <c:numCache>
                <c:formatCode>0.00</c:formatCode>
                <c:ptCount val="5"/>
                <c:pt idx="0">
                  <c:v>21.5</c:v>
                </c:pt>
                <c:pt idx="1">
                  <c:v>35</c:v>
                </c:pt>
                <c:pt idx="2">
                  <c:v>39</c:v>
                </c:pt>
                <c:pt idx="3">
                  <c:v>45</c:v>
                </c:pt>
                <c:pt idx="4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5-47CB-8A14-189BA676BBDA}"/>
            </c:ext>
          </c:extLst>
        </c:ser>
        <c:ser>
          <c:idx val="1"/>
          <c:order val="1"/>
          <c:tx>
            <c:v>Bibliotekininkai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0185067526415994E-16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65-47CB-8A14-189BA676BBDA}"/>
                </c:ext>
              </c:extLst>
            </c:dLbl>
            <c:dLbl>
              <c:idx val="1"/>
              <c:layout>
                <c:manualLayout>
                  <c:x val="-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65-47CB-8A14-189BA676BBDA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65-47CB-8A14-189BA676BBDA}"/>
                </c:ext>
              </c:extLst>
            </c:dLbl>
            <c:dLbl>
              <c:idx val="3"/>
              <c:layout>
                <c:manualLayout>
                  <c:x val="0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65-47CB-8A14-189BA676BBDA}"/>
                </c:ext>
              </c:extLst>
            </c:dLbl>
            <c:dLbl>
              <c:idx val="4"/>
              <c:layout>
                <c:manualLayout>
                  <c:x val="-1.0185067526415994E-16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65-47CB-8A14-189BA676B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(Alytaus!$B$9,Alytaus!$B$7,Alytaus!$B$10,Alytaus!$B$11,Alytaus!$B$8)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Lazdijai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(Alytaus!$H$9,Alytaus!$H$7,Alytaus!$H$10,Alytaus!$H$11,Alytaus!$H$8)</c:f>
              <c:numCache>
                <c:formatCode>0.00</c:formatCode>
                <c:ptCount val="5"/>
                <c:pt idx="0">
                  <c:v>18</c:v>
                </c:pt>
                <c:pt idx="1">
                  <c:v>26.25</c:v>
                </c:pt>
                <c:pt idx="2">
                  <c:v>26</c:v>
                </c:pt>
                <c:pt idx="3">
                  <c:v>39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5-47CB-8A14-189BA676B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958656"/>
        <c:axId val="49553792"/>
        <c:axId val="0"/>
      </c:bar3DChart>
      <c:catAx>
        <c:axId val="4795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53792"/>
        <c:crosses val="autoZero"/>
        <c:auto val="1"/>
        <c:lblAlgn val="ctr"/>
        <c:lblOffset val="100"/>
        <c:noMultiLvlLbl val="0"/>
      </c:catAx>
      <c:valAx>
        <c:axId val="4955379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479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Profesonali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 bibliotekinink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ų (etatų) skaičius 1000 gyventojų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2382348863006101"/>
          <c:y val="3.695124581343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(Alytaus!$B$11,Alytaus!$B$10,Alytaus!$B$8,Alytaus!$B$9,Alytaus!$B$7)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(Alytaus!$R$11,Alytaus!$R$10,Alytaus!$R$8,Alytaus!$R$9,Alytaus!$R$7)</c:f>
              <c:numCache>
                <c:formatCode>0.00</c:formatCode>
                <c:ptCount val="5"/>
                <c:pt idx="0">
                  <c:v>2.7607361963190185</c:v>
                </c:pt>
                <c:pt idx="1">
                  <c:v>2.8477546549835706</c:v>
                </c:pt>
                <c:pt idx="2">
                  <c:v>1.722336184541549</c:v>
                </c:pt>
                <c:pt idx="3">
                  <c:v>1.0699711356623869</c:v>
                </c:pt>
                <c:pt idx="4">
                  <c:v>0.69306930693069302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281-8C7B-EDC77768D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586560"/>
        <c:axId val="49589248"/>
        <c:axId val="0"/>
      </c:bar3DChart>
      <c:catAx>
        <c:axId val="495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9248"/>
        <c:crosses val="autoZero"/>
        <c:auto val="1"/>
        <c:lblAlgn val="ctr"/>
        <c:lblOffset val="100"/>
        <c:noMultiLvlLbl val="0"/>
      </c:catAx>
      <c:valAx>
        <c:axId val="4958924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958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personalas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(etatų skaičius)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Visi darbuotojai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0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98-4308-8A16-5CF912F01722}"/>
                </c:ext>
              </c:extLst>
            </c:dLbl>
            <c:dLbl>
              <c:idx val="3"/>
              <c:layout>
                <c:manualLayout>
                  <c:x val="0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98-4308-8A16-5CF912F01722}"/>
                </c:ext>
              </c:extLst>
            </c:dLbl>
            <c:dLbl>
              <c:idx val="4"/>
              <c:layout>
                <c:manualLayout>
                  <c:x val="0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98-4308-8A16-5CF912F01722}"/>
                </c:ext>
              </c:extLst>
            </c:dLbl>
            <c:dLbl>
              <c:idx val="5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98-4308-8A16-5CF912F01722}"/>
                </c:ext>
              </c:extLst>
            </c:dLbl>
            <c:dLbl>
              <c:idx val="6"/>
              <c:layout>
                <c:manualLayout>
                  <c:x val="-1.0185067526415994E-16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98-4308-8A16-5CF912F01722}"/>
                </c:ext>
              </c:extLst>
            </c:dLbl>
            <c:dLbl>
              <c:idx val="7"/>
              <c:layout>
                <c:manualLayout>
                  <c:x val="0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98-4308-8A16-5CF912F0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(Vilniaus!$B$9,Vilniaus!$B$10,Vilniaus!$B$8,Vilniaus!$B$11,Vilniaus!$B$7,Vilniaus!$B$12,Vilniaus!$B$13,Vilniaus!$B$15)</c:f>
              <c:strCache>
                <c:ptCount val="8"/>
                <c:pt idx="0">
                  <c:v>Širvintos</c:v>
                </c:pt>
                <c:pt idx="1">
                  <c:v>Švenčionys</c:v>
                </c:pt>
                <c:pt idx="2">
                  <c:v>Šalčininkai</c:v>
                </c:pt>
                <c:pt idx="3">
                  <c:v>Trakai</c:v>
                </c:pt>
                <c:pt idx="4">
                  <c:v>Elektrėnai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(Vilniaus!$C$9,Vilniaus!$C$10,Vilniaus!$C$8,Vilniaus!$C$11,Vilniaus!$C$7,Vilniaus!$C$12,Vilniaus!$C$13,Vilniaus!$C$15)</c:f>
              <c:numCache>
                <c:formatCode>0.00</c:formatCode>
                <c:ptCount val="8"/>
                <c:pt idx="0">
                  <c:v>28</c:v>
                </c:pt>
                <c:pt idx="1">
                  <c:v>40</c:v>
                </c:pt>
                <c:pt idx="2">
                  <c:v>42.5</c:v>
                </c:pt>
                <c:pt idx="3">
                  <c:v>50.85</c:v>
                </c:pt>
                <c:pt idx="4">
                  <c:v>47.5</c:v>
                </c:pt>
                <c:pt idx="5">
                  <c:v>58.5</c:v>
                </c:pt>
                <c:pt idx="6">
                  <c:v>85.75</c:v>
                </c:pt>
                <c:pt idx="7">
                  <c:v>117.5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98-4308-8A16-5CF912F01722}"/>
            </c:ext>
          </c:extLst>
        </c:ser>
        <c:ser>
          <c:idx val="1"/>
          <c:order val="1"/>
          <c:tx>
            <c:v>Bibliotekininkai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98-4308-8A16-5CF912F01722}"/>
                </c:ext>
              </c:extLst>
            </c:dLbl>
            <c:dLbl>
              <c:idx val="1"/>
              <c:layout>
                <c:manualLayout>
                  <c:x val="2.7777777777777267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98-4308-8A16-5CF912F01722}"/>
                </c:ext>
              </c:extLst>
            </c:dLbl>
            <c:dLbl>
              <c:idx val="2"/>
              <c:layout>
                <c:manualLayout>
                  <c:x val="5.0925337632079971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98-4308-8A16-5CF912F01722}"/>
                </c:ext>
              </c:extLst>
            </c:dLbl>
            <c:dLbl>
              <c:idx val="3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D98-4308-8A16-5CF912F01722}"/>
                </c:ext>
              </c:extLst>
            </c:dLbl>
            <c:dLbl>
              <c:idx val="4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98-4308-8A16-5CF912F01722}"/>
                </c:ext>
              </c:extLst>
            </c:dLbl>
            <c:dLbl>
              <c:idx val="5"/>
              <c:layout>
                <c:manualLayout>
                  <c:x val="-5.0925337632079971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D98-4308-8A16-5CF912F01722}"/>
                </c:ext>
              </c:extLst>
            </c:dLbl>
            <c:dLbl>
              <c:idx val="6"/>
              <c:layout>
                <c:manualLayout>
                  <c:x val="0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98-4308-8A16-5CF912F01722}"/>
                </c:ext>
              </c:extLst>
            </c:dLbl>
            <c:dLbl>
              <c:idx val="7"/>
              <c:layout>
                <c:manualLayout>
                  <c:x val="-1.0185067526415994E-16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98-4308-8A16-5CF912F0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(Vilniaus!$B$9,Vilniaus!$B$10,Vilniaus!$B$8,Vilniaus!$B$11,Vilniaus!$B$7,Vilniaus!$B$12,Vilniaus!$B$13,Vilniaus!$B$15)</c:f>
              <c:strCache>
                <c:ptCount val="8"/>
                <c:pt idx="0">
                  <c:v>Širvintos</c:v>
                </c:pt>
                <c:pt idx="1">
                  <c:v>Švenčionys</c:v>
                </c:pt>
                <c:pt idx="2">
                  <c:v>Šalčininkai</c:v>
                </c:pt>
                <c:pt idx="3">
                  <c:v>Trakai</c:v>
                </c:pt>
                <c:pt idx="4">
                  <c:v>Elektrėnai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(Vilniaus!$H$9,Vilniaus!$H$10,Vilniaus!$H$8,Vilniaus!$H$11,Vilniaus!$H$7,Vilniaus!$H$12,Vilniaus!$H$13,Vilniaus!$H$15)</c:f>
              <c:numCache>
                <c:formatCode>0.00</c:formatCode>
                <c:ptCount val="8"/>
                <c:pt idx="0">
                  <c:v>22</c:v>
                </c:pt>
                <c:pt idx="1">
                  <c:v>33.75</c:v>
                </c:pt>
                <c:pt idx="2">
                  <c:v>37.5</c:v>
                </c:pt>
                <c:pt idx="3">
                  <c:v>39</c:v>
                </c:pt>
                <c:pt idx="4">
                  <c:v>34.5</c:v>
                </c:pt>
                <c:pt idx="5">
                  <c:v>48.75</c:v>
                </c:pt>
                <c:pt idx="6">
                  <c:v>59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98-4308-8A16-5CF912F017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166080"/>
        <c:axId val="59167872"/>
        <c:axId val="0"/>
      </c:bar3DChart>
      <c:catAx>
        <c:axId val="5916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67872"/>
        <c:crosses val="autoZero"/>
        <c:auto val="1"/>
        <c:lblAlgn val="ctr"/>
        <c:lblOffset val="100"/>
        <c:noMultiLvlLbl val="0"/>
      </c:catAx>
      <c:valAx>
        <c:axId val="5916787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5916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Profesonali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 bibliotekinink</a:t>
            </a: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ų (etatų) skaičius 1000 gyventojų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179536420780181"/>
          <c:y val="3.743000294724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(Vilniaus!$B$9,Vilniaus!$B$10,Vilniaus!$B$8,Vilniaus!$B$7,Vilniaus!$B$12,Vilniaus!$B$11,Vilniaus!$B$13,Vilniaus!$B$15)</c:f>
              <c:strCache>
                <c:ptCount val="8"/>
                <c:pt idx="0">
                  <c:v>Širvintos</c:v>
                </c:pt>
                <c:pt idx="1">
                  <c:v>Švenčionys</c:v>
                </c:pt>
                <c:pt idx="2">
                  <c:v>Šalčininkai</c:v>
                </c:pt>
                <c:pt idx="3">
                  <c:v>Elektrėnai</c:v>
                </c:pt>
                <c:pt idx="4">
                  <c:v>Ukmergė</c:v>
                </c:pt>
                <c:pt idx="5">
                  <c:v>Trakai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(Vilniaus!$R$9,Vilniaus!$R$10,Vilniaus!$R$8,Vilniaus!$R$7,Vilniaus!$R$12,Vilniaus!$R$11,Vilniaus!$R$13,Vilniaus!$R$15)</c:f>
              <c:numCache>
                <c:formatCode>0.00</c:formatCode>
                <c:ptCount val="8"/>
                <c:pt idx="0">
                  <c:v>1.8966334755808441</c:v>
                </c:pt>
                <c:pt idx="1">
                  <c:v>2.04897039237783</c:v>
                </c:pt>
                <c:pt idx="2">
                  <c:v>1.4146390174083814</c:v>
                </c:pt>
                <c:pt idx="3">
                  <c:v>1.9627288128589728</c:v>
                </c:pt>
                <c:pt idx="4">
                  <c:v>1.7262238484463985</c:v>
                </c:pt>
                <c:pt idx="5">
                  <c:v>1.5095739943595072</c:v>
                </c:pt>
                <c:pt idx="6">
                  <c:v>1.0567632850241546</c:v>
                </c:pt>
                <c:pt idx="7">
                  <c:v>7.7629287449028944E-2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C8F-817C-932C267F52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860352"/>
        <c:axId val="87867392"/>
        <c:axId val="0"/>
      </c:bar3DChart>
      <c:catAx>
        <c:axId val="878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67392"/>
        <c:crosses val="autoZero"/>
        <c:auto val="1"/>
        <c:lblAlgn val="ctr"/>
        <c:lblOffset val="100"/>
        <c:noMultiLvlLbl val="0"/>
      </c:catAx>
      <c:valAx>
        <c:axId val="8786739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78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Alytaus apskrities bibliotek</a:t>
            </a:r>
            <a:r>
              <a:rPr lang="lt-LT" sz="1400">
                <a:solidFill>
                  <a:schemeClr val="tx1"/>
                </a:solidFill>
              </a:rPr>
              <a:t>ų</a:t>
            </a:r>
            <a:r>
              <a:rPr lang="en-US" sz="1400">
                <a:solidFill>
                  <a:schemeClr val="tx1"/>
                </a:solidFill>
              </a:rPr>
              <a:t> personalas</a:t>
            </a:r>
            <a:r>
              <a:rPr lang="lt-LT" sz="1400">
                <a:solidFill>
                  <a:schemeClr val="tx1"/>
                </a:solidFill>
              </a:rPr>
              <a:t> </a:t>
            </a:r>
          </a:p>
          <a:p>
            <a:pPr>
              <a:defRPr/>
            </a:pPr>
            <a:r>
              <a:rPr lang="lt-LT" sz="1400">
                <a:solidFill>
                  <a:schemeClr val="tx1"/>
                </a:solidFill>
              </a:rPr>
              <a:t>(etatų skaičius)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Visi darbuotojai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Lapas1!$A$2:$A$6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cat>
          <c:val>
            <c:numRef>
              <c:f>Lapas1!$B$2:$B$6</c:f>
              <c:numCache>
                <c:formatCode>0.00</c:formatCode>
                <c:ptCount val="5"/>
                <c:pt idx="0">
                  <c:v>36</c:v>
                </c:pt>
                <c:pt idx="1">
                  <c:v>51.5</c:v>
                </c:pt>
                <c:pt idx="2">
                  <c:v>22.5</c:v>
                </c:pt>
                <c:pt idx="3">
                  <c:v>45</c:v>
                </c:pt>
                <c:pt idx="4">
                  <c:v>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7F8-B027-DA210C3D28D1}"/>
            </c:ext>
          </c:extLst>
        </c:ser>
        <c:ser>
          <c:idx val="1"/>
          <c:order val="1"/>
          <c:tx>
            <c:v>Bibliotekininkai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Lapas1!$A$2:$A$6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cat>
          <c:val>
            <c:numRef>
              <c:f>Lapas1!$C$2:$C$6</c:f>
              <c:numCache>
                <c:formatCode>0.00</c:formatCode>
                <c:ptCount val="5"/>
                <c:pt idx="0">
                  <c:v>25</c:v>
                </c:pt>
                <c:pt idx="1">
                  <c:v>42.75</c:v>
                </c:pt>
                <c:pt idx="2">
                  <c:v>18</c:v>
                </c:pt>
                <c:pt idx="3">
                  <c:v>34</c:v>
                </c:pt>
                <c:pt idx="4">
                  <c:v>43.25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7F8-B027-DA210C3D28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007040"/>
        <c:axId val="88008576"/>
      </c:barChart>
      <c:catAx>
        <c:axId val="880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08576"/>
        <c:crosses val="autoZero"/>
        <c:auto val="1"/>
        <c:lblAlgn val="ctr"/>
        <c:lblOffset val="100"/>
        <c:noMultiLvlLbl val="0"/>
      </c:catAx>
      <c:valAx>
        <c:axId val="8800857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880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Profesonali</a:t>
            </a:r>
            <a:r>
              <a:rPr lang="lt-LT" sz="1400">
                <a:solidFill>
                  <a:schemeClr val="tx1"/>
                </a:solidFill>
              </a:rPr>
              <a:t>ų</a:t>
            </a:r>
            <a:r>
              <a:rPr lang="en-US" sz="1400">
                <a:solidFill>
                  <a:schemeClr val="tx1"/>
                </a:solidFill>
              </a:rPr>
              <a:t> bibliotekinink</a:t>
            </a:r>
            <a:r>
              <a:rPr lang="lt-LT" sz="1400">
                <a:solidFill>
                  <a:schemeClr val="tx1"/>
                </a:solidFill>
              </a:rPr>
              <a:t>ų (etatų) skaičius 1000 gyventojų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F9-4E57-A954-2C126AAFD48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F9-4E57-A954-2C126AAFD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4F9-4E57-A954-2C126AAFD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F9-4E57-A954-2C126AAFD48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4F9-4E57-A954-2C126AAFD4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Lapas1!$A$8:$A$12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Lapas1!$B$8:$B$12</c:f>
              <c:numCache>
                <c:formatCode>0.00</c:formatCode>
                <c:ptCount val="5"/>
                <c:pt idx="0">
                  <c:v>1.8</c:v>
                </c:pt>
                <c:pt idx="1">
                  <c:v>1.6</c:v>
                </c:pt>
                <c:pt idx="2" formatCode="General">
                  <c:v>1.56</c:v>
                </c:pt>
                <c:pt idx="3" formatCode="General">
                  <c:v>0.86</c:v>
                </c:pt>
                <c:pt idx="4" formatCode="General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F9-4E57-A954-2C126AAF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31744"/>
        <c:axId val="89645824"/>
        <c:axId val="0"/>
      </c:bar3DChart>
      <c:catAx>
        <c:axId val="896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45824"/>
        <c:crosses val="autoZero"/>
        <c:auto val="1"/>
        <c:lblAlgn val="ctr"/>
        <c:lblOffset val="100"/>
        <c:noMultiLvlLbl val="0"/>
      </c:catAx>
      <c:valAx>
        <c:axId val="896458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963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apskrities bibliotek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personalas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</a:t>
            </a:r>
            <a:endParaRPr lang="lt-LT" sz="1400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(etatų skaičius)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77362204724408"/>
          <c:y val="0.21337962962962964"/>
          <c:w val="0.75400415573053381"/>
          <c:h val="0.6529392680081656"/>
        </c:manualLayout>
      </c:layout>
      <c:barChart>
        <c:barDir val="bar"/>
        <c:grouping val="clustered"/>
        <c:varyColors val="0"/>
        <c:ser>
          <c:idx val="0"/>
          <c:order val="0"/>
          <c:tx>
            <c:v>Visi darbuotojai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7777777777778286E-3"/>
                  <c:y val="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5-4EE3-9B5C-D91098648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Lapas1!$A$14:$A$21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Lapas1!$B$14:$B$21</c:f>
              <c:numCache>
                <c:formatCode>0.00</c:formatCode>
                <c:ptCount val="8"/>
                <c:pt idx="0">
                  <c:v>47.5</c:v>
                </c:pt>
                <c:pt idx="1">
                  <c:v>48.5</c:v>
                </c:pt>
                <c:pt idx="2">
                  <c:v>37.5</c:v>
                </c:pt>
                <c:pt idx="3">
                  <c:v>44.5</c:v>
                </c:pt>
                <c:pt idx="4" formatCode="General">
                  <c:v>47.75</c:v>
                </c:pt>
                <c:pt idx="5">
                  <c:v>61.5</c:v>
                </c:pt>
                <c:pt idx="6">
                  <c:v>77</c:v>
                </c:pt>
                <c:pt idx="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5-4EE3-9B5C-D9109864800B}"/>
            </c:ext>
          </c:extLst>
        </c:ser>
        <c:ser>
          <c:idx val="1"/>
          <c:order val="1"/>
          <c:tx>
            <c:v>Bibliotekininkai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-4.3333333333333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5-4EE3-9B5C-D9109864800B}"/>
                </c:ext>
              </c:extLst>
            </c:dLbl>
            <c:dLbl>
              <c:idx val="1"/>
              <c:layout>
                <c:manualLayout>
                  <c:x val="-1.1111111111111112E-2"/>
                  <c:y val="-1.38148148148148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5-4EE3-9B5C-D9109864800B}"/>
                </c:ext>
              </c:extLst>
            </c:dLbl>
            <c:dLbl>
              <c:idx val="2"/>
              <c:layout>
                <c:manualLayout>
                  <c:x val="-8.333333333333387E-3"/>
                  <c:y val="-9.0370370370370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5-4EE3-9B5C-D9109864800B}"/>
                </c:ext>
              </c:extLst>
            </c:dLbl>
            <c:dLbl>
              <c:idx val="3"/>
              <c:layout>
                <c:manualLayout>
                  <c:x val="-1.4375000000000001E-2"/>
                  <c:y val="-8.9629629629629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5-4EE3-9B5C-D9109864800B}"/>
                </c:ext>
              </c:extLst>
            </c:dLbl>
            <c:dLbl>
              <c:idx val="4"/>
              <c:layout>
                <c:manualLayout>
                  <c:x val="-5.5555555555555558E-3"/>
                  <c:y val="-1.36666666666667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5-4EE3-9B5C-D9109864800B}"/>
                </c:ext>
              </c:extLst>
            </c:dLbl>
            <c:dLbl>
              <c:idx val="5"/>
              <c:layout>
                <c:manualLayout>
                  <c:x val="-5.5555555555555558E-3"/>
                  <c:y val="-2.3148148148148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5-4EE3-9B5C-D9109864800B}"/>
                </c:ext>
              </c:extLst>
            </c:dLbl>
            <c:dLbl>
              <c:idx val="6"/>
              <c:layout>
                <c:manualLayout>
                  <c:x val="-5.5555555555555558E-3"/>
                  <c:y val="-9.0370370370370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5-4EE3-9B5C-D9109864800B}"/>
                </c:ext>
              </c:extLst>
            </c:dLbl>
            <c:dLbl>
              <c:idx val="7"/>
              <c:layout>
                <c:manualLayout>
                  <c:x val="-8.3333333333333332E-3"/>
                  <c:y val="-1.366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5-4EE3-9B5C-D91098648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Lapas1!$A$14:$A$21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Lapas1!$C$14:$C$21</c:f>
              <c:numCache>
                <c:formatCode>0.00</c:formatCode>
                <c:ptCount val="8"/>
                <c:pt idx="0">
                  <c:v>30</c:v>
                </c:pt>
                <c:pt idx="1">
                  <c:v>41.75</c:v>
                </c:pt>
                <c:pt idx="2">
                  <c:v>31.5</c:v>
                </c:pt>
                <c:pt idx="3">
                  <c:v>37</c:v>
                </c:pt>
                <c:pt idx="4">
                  <c:v>35</c:v>
                </c:pt>
                <c:pt idx="5">
                  <c:v>44.75</c:v>
                </c:pt>
                <c:pt idx="6">
                  <c:v>57.5</c:v>
                </c:pt>
                <c:pt idx="7">
                  <c:v>105.75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5-4EE3-9B5C-D910986480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945984"/>
        <c:axId val="89947520"/>
      </c:barChart>
      <c:catAx>
        <c:axId val="8994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47520"/>
        <c:crosses val="autoZero"/>
        <c:auto val="1"/>
        <c:lblAlgn val="ctr"/>
        <c:lblOffset val="100"/>
        <c:noMultiLvlLbl val="0"/>
      </c:catAx>
      <c:valAx>
        <c:axId val="89947520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899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Profesonali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bibliotekinink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(etatų) skaičius 1000 gyventojų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Lapas1!$A$23:$A$30</c:f>
              <c:strCache>
                <c:ptCount val="8"/>
                <c:pt idx="0">
                  <c:v>Širvintos</c:v>
                </c:pt>
                <c:pt idx="1">
                  <c:v>Švenčionys</c:v>
                </c:pt>
                <c:pt idx="2">
                  <c:v>Šalčininkai</c:v>
                </c:pt>
                <c:pt idx="3">
                  <c:v>Elektrėnai</c:v>
                </c:pt>
                <c:pt idx="4">
                  <c:v>Ukmergė</c:v>
                </c:pt>
                <c:pt idx="5">
                  <c:v>Trakai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Lapas1!$B$23:$B$30</c:f>
              <c:numCache>
                <c:formatCode>General</c:formatCode>
                <c:ptCount val="8"/>
                <c:pt idx="0" formatCode="0.00">
                  <c:v>1.9</c:v>
                </c:pt>
                <c:pt idx="1">
                  <c:v>1.41</c:v>
                </c:pt>
                <c:pt idx="2">
                  <c:v>1.26</c:v>
                </c:pt>
                <c:pt idx="3">
                  <c:v>1.24</c:v>
                </c:pt>
                <c:pt idx="4">
                  <c:v>1.19</c:v>
                </c:pt>
                <c:pt idx="5">
                  <c:v>1.04</c:v>
                </c:pt>
                <c:pt idx="6">
                  <c:v>0.61</c:v>
                </c:pt>
                <c:pt idx="7" formatCode="0.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1-4606-92FD-2AE149DEB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032960"/>
        <c:axId val="91052288"/>
        <c:axId val="0"/>
      </c:bar3DChart>
      <c:catAx>
        <c:axId val="910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52288"/>
        <c:crosses val="autoZero"/>
        <c:auto val="1"/>
        <c:lblAlgn val="ctr"/>
        <c:lblOffset val="100"/>
        <c:noMultiLvlLbl val="0"/>
      </c:catAx>
      <c:valAx>
        <c:axId val="910522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10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21982</xdr:colOff>
      <xdr:row>13</xdr:row>
      <xdr:rowOff>0</xdr:rowOff>
    </xdr:from>
    <xdr:to>
      <xdr:col>8</xdr:col>
      <xdr:colOff>87923</xdr:colOff>
      <xdr:row>27</xdr:row>
      <xdr:rowOff>45934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102576</xdr:colOff>
      <xdr:row>13</xdr:row>
      <xdr:rowOff>0</xdr:rowOff>
    </xdr:from>
    <xdr:to>
      <xdr:col>15</xdr:col>
      <xdr:colOff>527537</xdr:colOff>
      <xdr:row>27</xdr:row>
      <xdr:rowOff>38607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17</xdr:row>
      <xdr:rowOff>1587</xdr:rowOff>
    </xdr:from>
    <xdr:to>
      <xdr:col>8</xdr:col>
      <xdr:colOff>64764</xdr:colOff>
      <xdr:row>31</xdr:row>
      <xdr:rowOff>48987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16</xdr:row>
      <xdr:rowOff>190499</xdr:rowOff>
    </xdr:from>
    <xdr:to>
      <xdr:col>15</xdr:col>
      <xdr:colOff>452438</xdr:colOff>
      <xdr:row>31</xdr:row>
      <xdr:rowOff>55563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23812</xdr:rowOff>
    </xdr:from>
    <xdr:to>
      <xdr:col>11</xdr:col>
      <xdr:colOff>233775</xdr:colOff>
      <xdr:row>14</xdr:row>
      <xdr:rowOff>56812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15</xdr:row>
      <xdr:rowOff>52387</xdr:rowOff>
    </xdr:from>
    <xdr:to>
      <xdr:col>11</xdr:col>
      <xdr:colOff>224250</xdr:colOff>
      <xdr:row>29</xdr:row>
      <xdr:rowOff>85387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504825</xdr:colOff>
      <xdr:row>0</xdr:row>
      <xdr:rowOff>42862</xdr:rowOff>
    </xdr:from>
    <xdr:to>
      <xdr:col>18</xdr:col>
      <xdr:colOff>557625</xdr:colOff>
      <xdr:row>14</xdr:row>
      <xdr:rowOff>75862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533400</xdr:colOff>
      <xdr:row>15</xdr:row>
      <xdr:rowOff>14287</xdr:rowOff>
    </xdr:from>
    <xdr:to>
      <xdr:col>18</xdr:col>
      <xdr:colOff>586200</xdr:colOff>
      <xdr:row>29</xdr:row>
      <xdr:rowOff>47287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Pasirinktinis 5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V53"/>
  <sheetViews>
    <sheetView zoomScale="130" zoomScaleNormal="130" workbookViewId="0">
      <selection activeCell="A2" sqref="A2:P2"/>
    </sheetView>
  </sheetViews>
  <sheetFormatPr defaultColWidth="8.85546875" defaultRowHeight="15" x14ac:dyDescent="0.25"/>
  <cols>
    <col min="1" max="1" width="3.42578125" style="1" customWidth="1"/>
    <col min="2" max="2" width="11.140625" style="1" customWidth="1"/>
    <col min="3" max="3" width="7.5703125" style="1" customWidth="1"/>
    <col min="4" max="4" width="8.28515625" style="1" customWidth="1"/>
    <col min="5" max="5" width="7" style="1" customWidth="1"/>
    <col min="6" max="6" width="7.42578125" style="1" customWidth="1"/>
    <col min="7" max="7" width="7.28515625" style="1" customWidth="1"/>
    <col min="8" max="8" width="8.5703125" style="1" customWidth="1"/>
    <col min="9" max="10" width="7.85546875" style="1" customWidth="1"/>
    <col min="11" max="11" width="7.7109375" style="1" customWidth="1"/>
    <col min="12" max="12" width="8.140625" style="1" customWidth="1"/>
    <col min="13" max="13" width="7.85546875" style="1" customWidth="1"/>
    <col min="14" max="14" width="7.7109375" style="1" customWidth="1"/>
    <col min="15" max="15" width="8.42578125" style="1" customWidth="1"/>
    <col min="16" max="16" width="7.85546875" style="1" customWidth="1"/>
    <col min="17" max="17" width="10.5703125" style="1" customWidth="1"/>
    <col min="18" max="16384" width="8.85546875" style="1"/>
  </cols>
  <sheetData>
    <row r="2" spans="1:22" x14ac:dyDescent="0.2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2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4"/>
      <c r="V3" s="4"/>
    </row>
    <row r="4" spans="1:22" ht="12.75" customHeight="1" x14ac:dyDescent="0.25">
      <c r="A4" s="45" t="s">
        <v>0</v>
      </c>
      <c r="B4" s="45" t="s">
        <v>1</v>
      </c>
      <c r="C4" s="45" t="s">
        <v>2</v>
      </c>
      <c r="D4" s="41" t="s">
        <v>3</v>
      </c>
      <c r="E4" s="42"/>
      <c r="F4" s="42"/>
      <c r="G4" s="43"/>
      <c r="H4" s="41" t="s">
        <v>4</v>
      </c>
      <c r="I4" s="42"/>
      <c r="J4" s="42"/>
      <c r="K4" s="42"/>
      <c r="L4" s="43"/>
      <c r="M4" s="48" t="s">
        <v>5</v>
      </c>
      <c r="N4" s="49"/>
      <c r="O4" s="49"/>
      <c r="P4" s="50"/>
      <c r="Q4" s="30"/>
      <c r="R4" s="30"/>
      <c r="S4" s="30"/>
      <c r="T4" s="30"/>
      <c r="U4" s="4"/>
      <c r="V4" s="4"/>
    </row>
    <row r="5" spans="1:22" x14ac:dyDescent="0.25">
      <c r="A5" s="46"/>
      <c r="B5" s="46"/>
      <c r="C5" s="46"/>
      <c r="D5" s="45" t="s">
        <v>6</v>
      </c>
      <c r="E5" s="37" t="s">
        <v>7</v>
      </c>
      <c r="F5" s="37" t="s">
        <v>8</v>
      </c>
      <c r="G5" s="37" t="s">
        <v>9</v>
      </c>
      <c r="H5" s="39" t="s">
        <v>2</v>
      </c>
      <c r="I5" s="41" t="s">
        <v>3</v>
      </c>
      <c r="J5" s="42"/>
      <c r="K5" s="42"/>
      <c r="L5" s="43"/>
      <c r="M5" s="51"/>
      <c r="N5" s="52"/>
      <c r="O5" s="52"/>
      <c r="P5" s="53"/>
      <c r="Q5" s="33"/>
      <c r="R5" s="33"/>
      <c r="S5" s="33"/>
      <c r="T5" s="30"/>
      <c r="U5" s="30"/>
      <c r="V5" s="30"/>
    </row>
    <row r="6" spans="1:22" ht="22.5" customHeight="1" x14ac:dyDescent="0.25">
      <c r="A6" s="47"/>
      <c r="B6" s="47"/>
      <c r="C6" s="47"/>
      <c r="D6" s="47"/>
      <c r="E6" s="38"/>
      <c r="F6" s="38"/>
      <c r="G6" s="38"/>
      <c r="H6" s="40"/>
      <c r="I6" s="17" t="s">
        <v>10</v>
      </c>
      <c r="J6" s="18" t="s">
        <v>7</v>
      </c>
      <c r="K6" s="19" t="s">
        <v>8</v>
      </c>
      <c r="L6" s="19" t="s">
        <v>9</v>
      </c>
      <c r="M6" s="20" t="s">
        <v>10</v>
      </c>
      <c r="N6" s="20" t="s">
        <v>7</v>
      </c>
      <c r="O6" s="20" t="s">
        <v>8</v>
      </c>
      <c r="P6" s="20" t="s">
        <v>9</v>
      </c>
      <c r="Q6" s="33" t="s">
        <v>11</v>
      </c>
      <c r="R6" s="33"/>
      <c r="S6" s="33"/>
      <c r="T6" s="30"/>
      <c r="U6" s="30"/>
      <c r="V6" s="30"/>
    </row>
    <row r="7" spans="1:22" x14ac:dyDescent="0.25">
      <c r="A7" s="21">
        <v>1</v>
      </c>
      <c r="B7" s="24" t="s">
        <v>12</v>
      </c>
      <c r="C7" s="27">
        <v>35</v>
      </c>
      <c r="D7" s="21">
        <v>35</v>
      </c>
      <c r="E7" s="21">
        <v>30</v>
      </c>
      <c r="F7" s="21">
        <v>5</v>
      </c>
      <c r="G7" s="21" t="s">
        <v>13</v>
      </c>
      <c r="H7" s="28">
        <v>26.25</v>
      </c>
      <c r="I7" s="21">
        <v>26</v>
      </c>
      <c r="J7" s="21">
        <v>22</v>
      </c>
      <c r="K7" s="21">
        <v>4</v>
      </c>
      <c r="L7" s="21" t="s">
        <v>13</v>
      </c>
      <c r="M7" s="21">
        <v>2</v>
      </c>
      <c r="N7" s="21">
        <v>2</v>
      </c>
      <c r="O7" s="29">
        <v>0</v>
      </c>
      <c r="P7" s="21" t="s">
        <v>13</v>
      </c>
      <c r="Q7" s="58">
        <v>50500</v>
      </c>
      <c r="R7" s="59">
        <f>C7*1000/Q7</f>
        <v>0.69306930693069302</v>
      </c>
      <c r="S7" s="33"/>
      <c r="T7" s="30"/>
      <c r="U7" s="30"/>
      <c r="V7" s="30"/>
    </row>
    <row r="8" spans="1:22" x14ac:dyDescent="0.25">
      <c r="A8" s="21">
        <v>2</v>
      </c>
      <c r="B8" s="25" t="s">
        <v>14</v>
      </c>
      <c r="C8" s="27">
        <v>44.5</v>
      </c>
      <c r="D8" s="21">
        <v>51</v>
      </c>
      <c r="E8" s="21">
        <v>15</v>
      </c>
      <c r="F8" s="21">
        <v>4</v>
      </c>
      <c r="G8" s="21">
        <v>32</v>
      </c>
      <c r="H8" s="28">
        <v>36.5</v>
      </c>
      <c r="I8" s="29">
        <v>43</v>
      </c>
      <c r="J8" s="21">
        <v>7</v>
      </c>
      <c r="K8" s="21">
        <v>4</v>
      </c>
      <c r="L8" s="21">
        <v>32</v>
      </c>
      <c r="M8" s="21">
        <v>20</v>
      </c>
      <c r="N8" s="21">
        <v>0</v>
      </c>
      <c r="O8" s="21">
        <v>2</v>
      </c>
      <c r="P8" s="21">
        <v>18</v>
      </c>
      <c r="Q8" s="58">
        <v>25837</v>
      </c>
      <c r="R8" s="59">
        <f t="shared" ref="R8:R11" si="0">C8*1000/Q8</f>
        <v>1.722336184541549</v>
      </c>
      <c r="S8" s="33"/>
      <c r="T8" s="30"/>
      <c r="U8" s="30"/>
      <c r="V8" s="30"/>
    </row>
    <row r="9" spans="1:22" x14ac:dyDescent="0.25">
      <c r="A9" s="21">
        <v>3</v>
      </c>
      <c r="B9" s="25" t="s">
        <v>15</v>
      </c>
      <c r="C9" s="27">
        <v>21.5</v>
      </c>
      <c r="D9" s="21">
        <v>22</v>
      </c>
      <c r="E9" s="21">
        <v>17</v>
      </c>
      <c r="F9" s="21">
        <v>1</v>
      </c>
      <c r="G9" s="21">
        <v>4</v>
      </c>
      <c r="H9" s="28">
        <v>18</v>
      </c>
      <c r="I9" s="21">
        <v>19</v>
      </c>
      <c r="J9" s="21">
        <v>14</v>
      </c>
      <c r="K9" s="21">
        <v>1</v>
      </c>
      <c r="L9" s="21">
        <v>4</v>
      </c>
      <c r="M9" s="21">
        <v>2</v>
      </c>
      <c r="N9" s="21">
        <v>0</v>
      </c>
      <c r="O9" s="21">
        <v>0</v>
      </c>
      <c r="P9" s="21">
        <v>2</v>
      </c>
      <c r="Q9" s="58">
        <v>20094</v>
      </c>
      <c r="R9" s="59">
        <f t="shared" si="0"/>
        <v>1.0699711356623869</v>
      </c>
      <c r="S9" s="33"/>
      <c r="T9" s="30"/>
      <c r="U9" s="30"/>
      <c r="V9" s="30"/>
    </row>
    <row r="10" spans="1:22" x14ac:dyDescent="0.25">
      <c r="A10" s="21">
        <v>4</v>
      </c>
      <c r="B10" s="25" t="s">
        <v>16</v>
      </c>
      <c r="C10" s="27">
        <v>39</v>
      </c>
      <c r="D10" s="21">
        <v>39</v>
      </c>
      <c r="E10" s="21">
        <v>20</v>
      </c>
      <c r="F10" s="21">
        <v>3</v>
      </c>
      <c r="G10" s="21">
        <v>16</v>
      </c>
      <c r="H10" s="28">
        <v>26</v>
      </c>
      <c r="I10" s="21">
        <v>28</v>
      </c>
      <c r="J10" s="21">
        <v>10</v>
      </c>
      <c r="K10" s="21">
        <v>2</v>
      </c>
      <c r="L10" s="21">
        <v>16</v>
      </c>
      <c r="M10" s="21">
        <v>4</v>
      </c>
      <c r="N10" s="21">
        <v>0</v>
      </c>
      <c r="O10" s="21">
        <v>0</v>
      </c>
      <c r="P10" s="21">
        <v>4</v>
      </c>
      <c r="Q10" s="58">
        <v>13695</v>
      </c>
      <c r="R10" s="59">
        <f t="shared" si="0"/>
        <v>2.8477546549835706</v>
      </c>
      <c r="S10" s="33"/>
      <c r="T10" s="30"/>
      <c r="U10" s="30"/>
      <c r="V10" s="30"/>
    </row>
    <row r="11" spans="1:22" x14ac:dyDescent="0.25">
      <c r="A11" s="34">
        <v>5</v>
      </c>
      <c r="B11" s="60" t="s">
        <v>17</v>
      </c>
      <c r="C11" s="61">
        <v>45</v>
      </c>
      <c r="D11" s="34">
        <v>45</v>
      </c>
      <c r="E11" s="34">
        <v>27</v>
      </c>
      <c r="F11" s="34" t="s">
        <v>13</v>
      </c>
      <c r="G11" s="34">
        <v>18</v>
      </c>
      <c r="H11" s="62">
        <v>39</v>
      </c>
      <c r="I11" s="34">
        <v>40</v>
      </c>
      <c r="J11" s="34">
        <v>22</v>
      </c>
      <c r="K11" s="34" t="s">
        <v>13</v>
      </c>
      <c r="L11" s="34">
        <v>18</v>
      </c>
      <c r="M11" s="34">
        <v>10</v>
      </c>
      <c r="N11" s="34">
        <v>3</v>
      </c>
      <c r="O11" s="34" t="s">
        <v>13</v>
      </c>
      <c r="P11" s="34">
        <v>7</v>
      </c>
      <c r="Q11" s="58">
        <v>16300</v>
      </c>
      <c r="R11" s="59">
        <f t="shared" si="0"/>
        <v>2.7607361963190185</v>
      </c>
      <c r="S11" s="33"/>
      <c r="T11" s="30"/>
      <c r="U11" s="30"/>
      <c r="V11" s="30"/>
    </row>
    <row r="12" spans="1:22" x14ac:dyDescent="0.25">
      <c r="A12" s="70"/>
      <c r="B12" s="63" t="s">
        <v>18</v>
      </c>
      <c r="C12" s="64">
        <f>SUM(C7:C11)</f>
        <v>185</v>
      </c>
      <c r="D12" s="65">
        <f>SUM(D7:D11)</f>
        <v>192</v>
      </c>
      <c r="E12" s="65">
        <f>SUM(E7:E11)</f>
        <v>109</v>
      </c>
      <c r="F12" s="65">
        <f>SUM(F7:F11)</f>
        <v>13</v>
      </c>
      <c r="G12" s="65">
        <f>SUM(G8:G11)</f>
        <v>70</v>
      </c>
      <c r="H12" s="64">
        <f>SUM(H7:H11)</f>
        <v>145.75</v>
      </c>
      <c r="I12" s="65">
        <f>SUM(I7:I11)</f>
        <v>156</v>
      </c>
      <c r="J12" s="65">
        <f>SUM(J7:J11)</f>
        <v>75</v>
      </c>
      <c r="K12" s="65">
        <f>SUM(K7:K11)</f>
        <v>11</v>
      </c>
      <c r="L12" s="65">
        <f>SUM(L8:L11)</f>
        <v>70</v>
      </c>
      <c r="M12" s="65">
        <f>SUM(M7:M11)</f>
        <v>38</v>
      </c>
      <c r="N12" s="65">
        <f>SUM(N7:N11)</f>
        <v>5</v>
      </c>
      <c r="O12" s="65">
        <f>SUM(O7:O11)</f>
        <v>2</v>
      </c>
      <c r="P12" s="65">
        <f>SUM(P8:P11)</f>
        <v>31</v>
      </c>
      <c r="Q12" s="33"/>
      <c r="R12" s="33"/>
      <c r="S12" s="33"/>
      <c r="T12" s="30"/>
      <c r="U12" s="30"/>
      <c r="V12" s="30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3"/>
      <c r="R13" s="33"/>
      <c r="S13" s="33"/>
      <c r="T13" s="30"/>
      <c r="U13" s="30"/>
      <c r="V13" s="30"/>
    </row>
    <row r="14" spans="1:22" x14ac:dyDescent="0.25">
      <c r="Q14" s="30"/>
      <c r="R14" s="30"/>
      <c r="S14" s="30"/>
      <c r="T14" s="30"/>
      <c r="U14" s="30"/>
      <c r="V14" s="30"/>
    </row>
    <row r="15" spans="1:22" x14ac:dyDescent="0.25">
      <c r="Q15" s="30"/>
      <c r="R15" s="30"/>
      <c r="S15" s="30"/>
      <c r="T15" s="30"/>
      <c r="U15" s="30"/>
      <c r="V15" s="30"/>
    </row>
    <row r="16" spans="1:22" x14ac:dyDescent="0.25">
      <c r="Q16" s="30"/>
      <c r="R16" s="30"/>
      <c r="S16" s="30"/>
      <c r="T16" s="30"/>
      <c r="U16" s="30"/>
      <c r="V16" s="30"/>
    </row>
    <row r="17" spans="17:22" x14ac:dyDescent="0.25">
      <c r="Q17" s="30"/>
      <c r="R17" s="30"/>
      <c r="S17" s="30"/>
      <c r="T17" s="30"/>
      <c r="U17" s="30"/>
      <c r="V17" s="30"/>
    </row>
    <row r="18" spans="17:22" x14ac:dyDescent="0.25">
      <c r="Q18" s="30"/>
      <c r="R18" s="30"/>
      <c r="S18" s="30"/>
      <c r="T18" s="30"/>
      <c r="U18" s="30"/>
      <c r="V18" s="30"/>
    </row>
    <row r="19" spans="17:22" x14ac:dyDescent="0.25">
      <c r="Q19" s="30"/>
      <c r="R19" s="30"/>
      <c r="S19" s="30"/>
      <c r="T19" s="30"/>
      <c r="U19" s="30"/>
      <c r="V19" s="30"/>
    </row>
    <row r="20" spans="17:22" x14ac:dyDescent="0.25">
      <c r="Q20" s="30"/>
      <c r="R20" s="30"/>
      <c r="S20" s="30"/>
      <c r="T20" s="30"/>
      <c r="U20" s="30"/>
      <c r="V20" s="30"/>
    </row>
    <row r="21" spans="17:22" x14ac:dyDescent="0.25">
      <c r="Q21" s="30"/>
      <c r="R21" s="30"/>
      <c r="S21" s="30"/>
      <c r="T21" s="30"/>
      <c r="U21" s="30"/>
      <c r="V21" s="30"/>
    </row>
    <row r="22" spans="17:22" x14ac:dyDescent="0.25">
      <c r="Q22" s="30"/>
      <c r="R22" s="30"/>
      <c r="S22" s="30"/>
      <c r="T22" s="30"/>
      <c r="U22" s="30"/>
      <c r="V22" s="30"/>
    </row>
    <row r="23" spans="17:22" x14ac:dyDescent="0.25">
      <c r="Q23" s="30"/>
      <c r="R23" s="30"/>
      <c r="S23" s="30"/>
      <c r="T23" s="30"/>
      <c r="U23" s="30"/>
      <c r="V23" s="30"/>
    </row>
    <row r="24" spans="17:22" x14ac:dyDescent="0.25">
      <c r="Q24" s="30"/>
      <c r="R24" s="30"/>
      <c r="S24" s="30"/>
      <c r="T24" s="30"/>
      <c r="U24" s="30"/>
      <c r="V24" s="30"/>
    </row>
    <row r="25" spans="17:22" x14ac:dyDescent="0.25">
      <c r="Q25" s="30"/>
      <c r="R25" s="30"/>
      <c r="S25" s="30"/>
      <c r="T25" s="30"/>
      <c r="U25" s="30"/>
      <c r="V25" s="30"/>
    </row>
    <row r="26" spans="17:22" x14ac:dyDescent="0.25">
      <c r="Q26" s="30"/>
      <c r="R26" s="30"/>
      <c r="S26" s="30"/>
      <c r="T26" s="30"/>
      <c r="U26" s="30"/>
      <c r="V26" s="30"/>
    </row>
    <row r="27" spans="17:22" x14ac:dyDescent="0.25">
      <c r="Q27" s="30"/>
      <c r="R27" s="30"/>
      <c r="S27" s="30"/>
      <c r="T27" s="30"/>
      <c r="U27" s="30"/>
      <c r="V27" s="30"/>
    </row>
    <row r="28" spans="17:22" x14ac:dyDescent="0.25">
      <c r="Q28" s="30"/>
      <c r="R28" s="30"/>
      <c r="S28" s="30"/>
      <c r="T28" s="30"/>
      <c r="U28" s="30"/>
      <c r="V28" s="30"/>
    </row>
    <row r="29" spans="17:22" x14ac:dyDescent="0.25">
      <c r="Q29" s="30"/>
      <c r="R29" s="30"/>
      <c r="S29" s="30"/>
      <c r="T29" s="30"/>
      <c r="U29" s="30"/>
      <c r="V29" s="30"/>
    </row>
    <row r="30" spans="17:22" x14ac:dyDescent="0.25">
      <c r="Q30" s="30"/>
      <c r="R30" s="30"/>
      <c r="S30" s="30"/>
      <c r="T30" s="30"/>
      <c r="U30" s="30"/>
      <c r="V30" s="30"/>
    </row>
    <row r="31" spans="17:22" x14ac:dyDescent="0.25">
      <c r="Q31" s="30"/>
      <c r="R31" s="30"/>
      <c r="S31" s="30"/>
      <c r="T31" s="30"/>
      <c r="U31" s="30"/>
      <c r="V31" s="30"/>
    </row>
    <row r="32" spans="17:22" x14ac:dyDescent="0.25">
      <c r="Q32" s="30"/>
      <c r="R32" s="30"/>
      <c r="S32" s="30"/>
      <c r="T32" s="30"/>
      <c r="U32" s="30"/>
      <c r="V32" s="30"/>
    </row>
    <row r="33" spans="17:22" x14ac:dyDescent="0.25">
      <c r="Q33" s="30"/>
      <c r="R33" s="30"/>
      <c r="S33" s="30"/>
      <c r="T33" s="30"/>
      <c r="U33" s="30"/>
      <c r="V33" s="30"/>
    </row>
    <row r="34" spans="17:22" x14ac:dyDescent="0.25">
      <c r="Q34" s="30"/>
      <c r="R34" s="30"/>
      <c r="S34" s="30"/>
      <c r="T34" s="30"/>
      <c r="U34" s="30"/>
      <c r="V34" s="30"/>
    </row>
    <row r="35" spans="17:22" x14ac:dyDescent="0.25">
      <c r="Q35" s="30"/>
      <c r="R35" s="30"/>
      <c r="S35" s="30"/>
      <c r="T35" s="30"/>
      <c r="U35" s="30"/>
      <c r="V35" s="30"/>
    </row>
    <row r="36" spans="17:22" x14ac:dyDescent="0.25">
      <c r="Q36" s="30"/>
      <c r="R36" s="30"/>
      <c r="S36" s="30"/>
      <c r="T36" s="30"/>
      <c r="U36" s="30"/>
      <c r="V36" s="30"/>
    </row>
    <row r="37" spans="17:22" x14ac:dyDescent="0.25">
      <c r="Q37" s="30"/>
      <c r="R37" s="30"/>
      <c r="S37" s="30"/>
      <c r="T37" s="30"/>
      <c r="U37" s="30"/>
      <c r="V37" s="30"/>
    </row>
    <row r="38" spans="17:22" x14ac:dyDescent="0.25">
      <c r="Q38" s="30"/>
      <c r="R38" s="30"/>
      <c r="S38" s="30"/>
      <c r="T38" s="30"/>
      <c r="U38" s="30"/>
      <c r="V38" s="30"/>
    </row>
    <row r="39" spans="17:22" x14ac:dyDescent="0.25">
      <c r="Q39" s="30"/>
      <c r="R39" s="30"/>
      <c r="S39" s="30"/>
      <c r="T39" s="30"/>
      <c r="U39" s="30"/>
      <c r="V39" s="30"/>
    </row>
    <row r="40" spans="17:22" x14ac:dyDescent="0.25">
      <c r="Q40" s="30"/>
      <c r="R40" s="30"/>
      <c r="S40" s="30"/>
      <c r="T40" s="30"/>
      <c r="U40" s="30"/>
      <c r="V40" s="30"/>
    </row>
    <row r="41" spans="17:22" x14ac:dyDescent="0.25">
      <c r="Q41" s="30"/>
      <c r="R41" s="30"/>
      <c r="S41" s="30"/>
      <c r="T41" s="30"/>
      <c r="U41" s="30"/>
      <c r="V41" s="30"/>
    </row>
    <row r="42" spans="17:22" x14ac:dyDescent="0.25">
      <c r="Q42" s="30"/>
      <c r="R42" s="30"/>
      <c r="S42" s="30"/>
      <c r="T42" s="30"/>
      <c r="U42" s="30"/>
      <c r="V42" s="30"/>
    </row>
    <row r="43" spans="17:22" x14ac:dyDescent="0.25">
      <c r="Q43" s="30"/>
      <c r="R43" s="30"/>
      <c r="S43" s="30"/>
      <c r="T43" s="30"/>
      <c r="U43" s="30"/>
      <c r="V43" s="30"/>
    </row>
    <row r="44" spans="17:22" x14ac:dyDescent="0.25">
      <c r="Q44" s="30"/>
      <c r="R44" s="30"/>
      <c r="S44" s="30"/>
      <c r="T44" s="30"/>
      <c r="U44" s="30"/>
      <c r="V44" s="30"/>
    </row>
    <row r="45" spans="17:22" x14ac:dyDescent="0.25">
      <c r="Q45" s="30"/>
      <c r="R45" s="30"/>
      <c r="S45" s="30"/>
      <c r="T45" s="30"/>
      <c r="U45" s="30"/>
      <c r="V45" s="30"/>
    </row>
    <row r="46" spans="17:22" x14ac:dyDescent="0.25">
      <c r="Q46" s="30"/>
      <c r="R46" s="30"/>
      <c r="S46" s="30"/>
      <c r="T46" s="30"/>
      <c r="U46" s="30"/>
      <c r="V46" s="30"/>
    </row>
    <row r="47" spans="17:22" x14ac:dyDescent="0.25">
      <c r="Q47" s="30"/>
      <c r="R47" s="30"/>
      <c r="S47" s="30"/>
      <c r="T47" s="30"/>
      <c r="U47" s="30"/>
      <c r="V47" s="30"/>
    </row>
    <row r="48" spans="17:22" x14ac:dyDescent="0.25">
      <c r="Q48" s="30"/>
      <c r="R48" s="30"/>
      <c r="S48" s="30"/>
      <c r="T48" s="30"/>
      <c r="U48" s="30"/>
      <c r="V48" s="30"/>
    </row>
    <row r="49" spans="17:22" x14ac:dyDescent="0.25">
      <c r="Q49" s="30"/>
      <c r="R49" s="30"/>
      <c r="S49" s="30"/>
      <c r="T49" s="30"/>
      <c r="U49" s="30"/>
      <c r="V49" s="30"/>
    </row>
    <row r="50" spans="17:22" x14ac:dyDescent="0.25">
      <c r="Q50" s="30"/>
      <c r="R50" s="30"/>
      <c r="S50" s="30"/>
      <c r="T50" s="30"/>
      <c r="U50" s="30"/>
      <c r="V50" s="30"/>
    </row>
    <row r="51" spans="17:22" x14ac:dyDescent="0.25">
      <c r="Q51" s="30"/>
      <c r="R51" s="30"/>
      <c r="S51" s="30"/>
      <c r="T51" s="30"/>
      <c r="U51" s="30"/>
      <c r="V51" s="30"/>
    </row>
    <row r="52" spans="17:22" x14ac:dyDescent="0.25">
      <c r="Q52" s="30"/>
      <c r="R52" s="30"/>
      <c r="S52" s="30"/>
      <c r="T52" s="30"/>
      <c r="U52" s="30"/>
      <c r="V52" s="30"/>
    </row>
    <row r="53" spans="17:22" x14ac:dyDescent="0.25">
      <c r="Q53" s="30"/>
      <c r="R53" s="30"/>
      <c r="S53" s="30"/>
      <c r="T53" s="30"/>
      <c r="U53" s="30"/>
      <c r="V53" s="30"/>
    </row>
  </sheetData>
  <sortState ref="B27:C30">
    <sortCondition descending="1" ref="C26"/>
  </sortState>
  <mergeCells count="13">
    <mergeCell ref="G5:G6"/>
    <mergeCell ref="H5:H6"/>
    <mergeCell ref="I5:L5"/>
    <mergeCell ref="A2:P2"/>
    <mergeCell ref="A4:A6"/>
    <mergeCell ref="B4:B6"/>
    <mergeCell ref="C4:C6"/>
    <mergeCell ref="D4:G4"/>
    <mergeCell ref="H4:L4"/>
    <mergeCell ref="M4:P5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V27"/>
  <sheetViews>
    <sheetView tabSelected="1" zoomScale="120" zoomScaleNormal="120" workbookViewId="0">
      <selection activeCell="A2" sqref="A2:P2"/>
    </sheetView>
  </sheetViews>
  <sheetFormatPr defaultColWidth="8.85546875" defaultRowHeight="15" x14ac:dyDescent="0.25"/>
  <cols>
    <col min="1" max="1" width="3.42578125" style="4" customWidth="1"/>
    <col min="2" max="2" width="11.140625" style="4" customWidth="1"/>
    <col min="3" max="3" width="8.85546875" style="4"/>
    <col min="4" max="4" width="8.28515625" style="4" customWidth="1"/>
    <col min="5" max="5" width="7.42578125" style="4" customWidth="1"/>
    <col min="6" max="6" width="8.28515625" style="4" customWidth="1"/>
    <col min="7" max="7" width="8" style="4" customWidth="1"/>
    <col min="8" max="8" width="8.85546875" style="4"/>
    <col min="9" max="9" width="7.85546875" style="4" customWidth="1"/>
    <col min="10" max="10" width="8.140625" style="4" customWidth="1"/>
    <col min="11" max="11" width="8.28515625" style="4" customWidth="1"/>
    <col min="12" max="12" width="8.140625" style="4" customWidth="1"/>
    <col min="13" max="13" width="8.28515625" style="4" customWidth="1"/>
    <col min="14" max="14" width="8.140625" style="4" customWidth="1"/>
    <col min="15" max="15" width="8.28515625" style="4" customWidth="1"/>
    <col min="16" max="16384" width="8.85546875" style="4"/>
  </cols>
  <sheetData>
    <row r="2" spans="1:22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2" ht="13.5" customHeight="1" x14ac:dyDescent="0.25">
      <c r="A4" s="45" t="s">
        <v>0</v>
      </c>
      <c r="B4" s="45" t="s">
        <v>1</v>
      </c>
      <c r="C4" s="45" t="s">
        <v>2</v>
      </c>
      <c r="D4" s="41" t="s">
        <v>3</v>
      </c>
      <c r="E4" s="42"/>
      <c r="F4" s="42"/>
      <c r="G4" s="43"/>
      <c r="H4" s="41" t="s">
        <v>4</v>
      </c>
      <c r="I4" s="42"/>
      <c r="J4" s="42"/>
      <c r="K4" s="42"/>
      <c r="L4" s="43"/>
      <c r="M4" s="48" t="s">
        <v>5</v>
      </c>
      <c r="N4" s="49"/>
      <c r="O4" s="49"/>
      <c r="P4" s="50"/>
    </row>
    <row r="5" spans="1:22" x14ac:dyDescent="0.25">
      <c r="A5" s="46"/>
      <c r="B5" s="46"/>
      <c r="C5" s="46"/>
      <c r="D5" s="45" t="s">
        <v>6</v>
      </c>
      <c r="E5" s="37" t="s">
        <v>7</v>
      </c>
      <c r="F5" s="37" t="s">
        <v>8</v>
      </c>
      <c r="G5" s="37" t="s">
        <v>9</v>
      </c>
      <c r="H5" s="56" t="s">
        <v>2</v>
      </c>
      <c r="I5" s="41" t="s">
        <v>3</v>
      </c>
      <c r="J5" s="42"/>
      <c r="K5" s="42"/>
      <c r="L5" s="43"/>
      <c r="M5" s="51"/>
      <c r="N5" s="52"/>
      <c r="O5" s="52"/>
      <c r="P5" s="53"/>
      <c r="Q5" s="30"/>
      <c r="R5" s="30"/>
      <c r="S5" s="30"/>
    </row>
    <row r="6" spans="1:22" ht="17.25" customHeight="1" x14ac:dyDescent="0.25">
      <c r="A6" s="47"/>
      <c r="B6" s="47"/>
      <c r="C6" s="47"/>
      <c r="D6" s="47"/>
      <c r="E6" s="38"/>
      <c r="F6" s="38"/>
      <c r="G6" s="38"/>
      <c r="H6" s="57"/>
      <c r="I6" s="17" t="s">
        <v>10</v>
      </c>
      <c r="J6" s="18" t="s">
        <v>7</v>
      </c>
      <c r="K6" s="19" t="s">
        <v>8</v>
      </c>
      <c r="L6" s="19" t="s">
        <v>9</v>
      </c>
      <c r="M6" s="20" t="s">
        <v>10</v>
      </c>
      <c r="N6" s="20" t="s">
        <v>7</v>
      </c>
      <c r="O6" s="20" t="s">
        <v>8</v>
      </c>
      <c r="P6" s="20" t="s">
        <v>9</v>
      </c>
      <c r="Q6" s="33" t="s">
        <v>19</v>
      </c>
      <c r="R6" s="33"/>
      <c r="S6" s="33"/>
      <c r="T6" s="33"/>
      <c r="V6" s="23"/>
    </row>
    <row r="7" spans="1:22" x14ac:dyDescent="0.25">
      <c r="A7" s="21">
        <v>1</v>
      </c>
      <c r="B7" s="24" t="s">
        <v>20</v>
      </c>
      <c r="C7" s="27">
        <v>47.5</v>
      </c>
      <c r="D7" s="21">
        <v>51</v>
      </c>
      <c r="E7" s="21">
        <v>31</v>
      </c>
      <c r="F7" s="21">
        <v>5</v>
      </c>
      <c r="G7" s="21">
        <v>15</v>
      </c>
      <c r="H7" s="28">
        <v>34.5</v>
      </c>
      <c r="I7" s="21">
        <v>35</v>
      </c>
      <c r="J7" s="21">
        <v>21</v>
      </c>
      <c r="K7" s="21">
        <v>4</v>
      </c>
      <c r="L7" s="21">
        <v>10</v>
      </c>
      <c r="M7" s="21">
        <v>1</v>
      </c>
      <c r="N7" s="21">
        <v>1</v>
      </c>
      <c r="O7" s="21">
        <v>0</v>
      </c>
      <c r="P7" s="21">
        <v>0</v>
      </c>
      <c r="Q7" s="58">
        <v>24201</v>
      </c>
      <c r="R7" s="59">
        <f>C7*1000/Q7</f>
        <v>1.9627288128589728</v>
      </c>
      <c r="S7" s="33"/>
      <c r="T7" s="33"/>
      <c r="U7" s="30"/>
      <c r="V7" s="23"/>
    </row>
    <row r="8" spans="1:22" x14ac:dyDescent="0.25">
      <c r="A8" s="21">
        <v>2</v>
      </c>
      <c r="B8" s="25" t="s">
        <v>21</v>
      </c>
      <c r="C8" s="27">
        <v>42.5</v>
      </c>
      <c r="D8" s="21">
        <v>47</v>
      </c>
      <c r="E8" s="21">
        <v>19</v>
      </c>
      <c r="F8" s="21">
        <v>6</v>
      </c>
      <c r="G8" s="21">
        <v>22</v>
      </c>
      <c r="H8" s="28">
        <v>37.5</v>
      </c>
      <c r="I8" s="21">
        <v>40</v>
      </c>
      <c r="J8" s="21">
        <v>12</v>
      </c>
      <c r="K8" s="21">
        <v>6</v>
      </c>
      <c r="L8" s="21">
        <v>22</v>
      </c>
      <c r="M8" s="21">
        <v>9</v>
      </c>
      <c r="N8" s="36">
        <v>0</v>
      </c>
      <c r="O8" s="21">
        <v>3</v>
      </c>
      <c r="P8" s="21">
        <v>6</v>
      </c>
      <c r="Q8" s="58">
        <v>30043</v>
      </c>
      <c r="R8" s="59">
        <f t="shared" ref="R8:R15" si="0">C8*1000/Q8</f>
        <v>1.4146390174083814</v>
      </c>
      <c r="S8" s="33"/>
      <c r="T8" s="33"/>
      <c r="U8" s="30"/>
      <c r="V8" s="23"/>
    </row>
    <row r="9" spans="1:22" x14ac:dyDescent="0.25">
      <c r="A9" s="21">
        <v>3</v>
      </c>
      <c r="B9" s="25" t="s">
        <v>22</v>
      </c>
      <c r="C9" s="27">
        <v>28</v>
      </c>
      <c r="D9" s="21">
        <v>33</v>
      </c>
      <c r="E9" s="21">
        <v>19</v>
      </c>
      <c r="F9" s="35" t="s">
        <v>13</v>
      </c>
      <c r="G9" s="21">
        <v>14</v>
      </c>
      <c r="H9" s="28">
        <v>22</v>
      </c>
      <c r="I9" s="21">
        <v>27</v>
      </c>
      <c r="J9" s="21">
        <v>13</v>
      </c>
      <c r="K9" s="21" t="s">
        <v>13</v>
      </c>
      <c r="L9" s="21">
        <v>14</v>
      </c>
      <c r="M9" s="21">
        <v>14</v>
      </c>
      <c r="N9" s="21">
        <v>0</v>
      </c>
      <c r="O9" s="21" t="s">
        <v>13</v>
      </c>
      <c r="P9" s="21">
        <v>14</v>
      </c>
      <c r="Q9" s="58">
        <v>14763</v>
      </c>
      <c r="R9" s="59">
        <f t="shared" si="0"/>
        <v>1.8966334755808441</v>
      </c>
      <c r="S9" s="33"/>
      <c r="T9" s="33"/>
      <c r="U9" s="30"/>
      <c r="V9" s="23"/>
    </row>
    <row r="10" spans="1:22" x14ac:dyDescent="0.25">
      <c r="A10" s="21">
        <v>4</v>
      </c>
      <c r="B10" s="25" t="s">
        <v>23</v>
      </c>
      <c r="C10" s="27">
        <v>40</v>
      </c>
      <c r="D10" s="21">
        <v>34</v>
      </c>
      <c r="E10" s="21">
        <v>17</v>
      </c>
      <c r="F10" s="21">
        <v>7</v>
      </c>
      <c r="G10" s="21">
        <v>10</v>
      </c>
      <c r="H10" s="28">
        <v>33.75</v>
      </c>
      <c r="I10" s="21">
        <v>28</v>
      </c>
      <c r="J10" s="36">
        <v>12</v>
      </c>
      <c r="K10" s="36">
        <v>6</v>
      </c>
      <c r="L10" s="36">
        <v>10</v>
      </c>
      <c r="M10" s="21">
        <v>3</v>
      </c>
      <c r="N10" s="21">
        <v>1</v>
      </c>
      <c r="O10" s="21">
        <v>0</v>
      </c>
      <c r="P10" s="21">
        <v>2</v>
      </c>
      <c r="Q10" s="58">
        <v>19522</v>
      </c>
      <c r="R10" s="59">
        <f t="shared" si="0"/>
        <v>2.04897039237783</v>
      </c>
      <c r="S10" s="33"/>
      <c r="T10" s="33"/>
      <c r="U10" s="30"/>
      <c r="V10" s="23"/>
    </row>
    <row r="11" spans="1:22" x14ac:dyDescent="0.25">
      <c r="A11" s="21">
        <v>5</v>
      </c>
      <c r="B11" s="25" t="s">
        <v>24</v>
      </c>
      <c r="C11" s="27">
        <v>50.85</v>
      </c>
      <c r="D11" s="21">
        <v>44</v>
      </c>
      <c r="E11" s="21">
        <v>22</v>
      </c>
      <c r="F11" s="21">
        <v>10</v>
      </c>
      <c r="G11" s="21">
        <v>12</v>
      </c>
      <c r="H11" s="28">
        <v>39</v>
      </c>
      <c r="I11" s="21">
        <v>36</v>
      </c>
      <c r="J11" s="21">
        <v>16</v>
      </c>
      <c r="K11" s="21">
        <v>8</v>
      </c>
      <c r="L11" s="21">
        <v>12</v>
      </c>
      <c r="M11" s="21">
        <v>0</v>
      </c>
      <c r="N11" s="21">
        <v>0</v>
      </c>
      <c r="O11" s="21">
        <v>0</v>
      </c>
      <c r="P11" s="21">
        <v>0</v>
      </c>
      <c r="Q11" s="58">
        <v>33685</v>
      </c>
      <c r="R11" s="59">
        <f t="shared" si="0"/>
        <v>1.5095739943595072</v>
      </c>
      <c r="S11" s="33"/>
      <c r="T11" s="33"/>
      <c r="U11" s="30"/>
      <c r="V11" s="23"/>
    </row>
    <row r="12" spans="1:22" x14ac:dyDescent="0.25">
      <c r="A12" s="21">
        <v>6</v>
      </c>
      <c r="B12" s="25" t="s">
        <v>25</v>
      </c>
      <c r="C12" s="27">
        <v>58.5</v>
      </c>
      <c r="D12" s="21">
        <v>66</v>
      </c>
      <c r="E12" s="21">
        <v>39</v>
      </c>
      <c r="F12" s="35" t="s">
        <v>13</v>
      </c>
      <c r="G12" s="21">
        <v>27</v>
      </c>
      <c r="H12" s="28">
        <v>48.75</v>
      </c>
      <c r="I12" s="21">
        <v>55</v>
      </c>
      <c r="J12" s="21">
        <v>28</v>
      </c>
      <c r="K12" s="21" t="s">
        <v>13</v>
      </c>
      <c r="L12" s="21">
        <v>27</v>
      </c>
      <c r="M12" s="21">
        <v>16</v>
      </c>
      <c r="N12" s="21">
        <v>4</v>
      </c>
      <c r="O12" s="21" t="s">
        <v>13</v>
      </c>
      <c r="P12" s="21">
        <v>12</v>
      </c>
      <c r="Q12" s="58">
        <v>33889</v>
      </c>
      <c r="R12" s="59">
        <f t="shared" si="0"/>
        <v>1.7262238484463985</v>
      </c>
      <c r="S12" s="33"/>
      <c r="T12" s="33"/>
      <c r="U12" s="30"/>
      <c r="V12" s="23"/>
    </row>
    <row r="13" spans="1:22" x14ac:dyDescent="0.25">
      <c r="A13" s="21">
        <v>7</v>
      </c>
      <c r="B13" s="25" t="s">
        <v>26</v>
      </c>
      <c r="C13" s="27">
        <v>85.75</v>
      </c>
      <c r="D13" s="36">
        <v>79</v>
      </c>
      <c r="E13" s="36">
        <v>25</v>
      </c>
      <c r="F13" s="36">
        <v>5</v>
      </c>
      <c r="G13" s="36">
        <v>49</v>
      </c>
      <c r="H13" s="28">
        <v>59</v>
      </c>
      <c r="I13" s="21">
        <v>58</v>
      </c>
      <c r="J13" s="21">
        <v>15</v>
      </c>
      <c r="K13" s="21">
        <v>4</v>
      </c>
      <c r="L13" s="21">
        <v>39</v>
      </c>
      <c r="M13" s="21">
        <v>1</v>
      </c>
      <c r="N13" s="21">
        <v>0</v>
      </c>
      <c r="O13" s="21">
        <v>0</v>
      </c>
      <c r="P13" s="21">
        <v>1</v>
      </c>
      <c r="Q13" s="58">
        <v>81144</v>
      </c>
      <c r="R13" s="59">
        <f t="shared" si="0"/>
        <v>1.0567632850241546</v>
      </c>
      <c r="S13" s="33"/>
      <c r="T13" s="33"/>
      <c r="U13" s="30"/>
      <c r="V13" s="23"/>
    </row>
    <row r="14" spans="1:22" x14ac:dyDescent="0.25">
      <c r="A14" s="54" t="s">
        <v>18</v>
      </c>
      <c r="B14" s="55"/>
      <c r="C14" s="31">
        <f t="shared" ref="C14:P14" si="1">SUM(C7:C13)</f>
        <v>353.1</v>
      </c>
      <c r="D14" s="32">
        <f t="shared" si="1"/>
        <v>354</v>
      </c>
      <c r="E14" s="32">
        <f t="shared" si="1"/>
        <v>172</v>
      </c>
      <c r="F14" s="32">
        <f t="shared" si="1"/>
        <v>33</v>
      </c>
      <c r="G14" s="32">
        <f t="shared" si="1"/>
        <v>149</v>
      </c>
      <c r="H14" s="31">
        <f t="shared" si="1"/>
        <v>274.5</v>
      </c>
      <c r="I14" s="32">
        <f t="shared" si="1"/>
        <v>279</v>
      </c>
      <c r="J14" s="32">
        <f t="shared" si="1"/>
        <v>117</v>
      </c>
      <c r="K14" s="32">
        <f t="shared" si="1"/>
        <v>28</v>
      </c>
      <c r="L14" s="32">
        <f t="shared" si="1"/>
        <v>134</v>
      </c>
      <c r="M14" s="32">
        <f t="shared" si="1"/>
        <v>44</v>
      </c>
      <c r="N14" s="32">
        <f t="shared" si="1"/>
        <v>6</v>
      </c>
      <c r="O14" s="32">
        <f t="shared" si="1"/>
        <v>3</v>
      </c>
      <c r="P14" s="32">
        <f t="shared" si="1"/>
        <v>35</v>
      </c>
      <c r="Q14" s="59"/>
      <c r="R14" s="59"/>
      <c r="S14" s="33"/>
      <c r="T14" s="33"/>
      <c r="U14" s="30"/>
      <c r="V14" s="23"/>
    </row>
    <row r="15" spans="1:22" x14ac:dyDescent="0.25">
      <c r="A15" s="22">
        <v>8</v>
      </c>
      <c r="B15" s="26" t="s">
        <v>27</v>
      </c>
      <c r="C15" s="66">
        <v>117.5</v>
      </c>
      <c r="D15" s="22">
        <v>112</v>
      </c>
      <c r="E15" s="22">
        <v>25</v>
      </c>
      <c r="F15" s="22">
        <v>87</v>
      </c>
      <c r="G15" s="22" t="s">
        <v>13</v>
      </c>
      <c r="H15" s="67">
        <v>95</v>
      </c>
      <c r="I15" s="22">
        <v>95</v>
      </c>
      <c r="J15" s="22">
        <v>21</v>
      </c>
      <c r="K15" s="22">
        <v>74</v>
      </c>
      <c r="L15" s="22" t="s">
        <v>13</v>
      </c>
      <c r="M15" s="22">
        <v>6</v>
      </c>
      <c r="N15" s="22">
        <v>0</v>
      </c>
      <c r="O15" s="22">
        <v>6</v>
      </c>
      <c r="P15" s="22" t="s">
        <v>13</v>
      </c>
      <c r="Q15" s="33">
        <v>1513604</v>
      </c>
      <c r="R15" s="59">
        <f t="shared" si="0"/>
        <v>7.7629287449028944E-2</v>
      </c>
      <c r="S15" s="33"/>
      <c r="T15" s="33"/>
      <c r="U15" s="30"/>
      <c r="V15" s="23"/>
    </row>
    <row r="16" spans="1:22" x14ac:dyDescent="0.25">
      <c r="A16" s="68" t="s">
        <v>18</v>
      </c>
      <c r="B16" s="69"/>
      <c r="C16" s="64">
        <f t="shared" ref="C16:P16" si="2">SUM(C14:C15)</f>
        <v>470.6</v>
      </c>
      <c r="D16" s="65">
        <f t="shared" si="2"/>
        <v>466</v>
      </c>
      <c r="E16" s="65">
        <f t="shared" si="2"/>
        <v>197</v>
      </c>
      <c r="F16" s="65">
        <f t="shared" si="2"/>
        <v>120</v>
      </c>
      <c r="G16" s="65">
        <f t="shared" si="2"/>
        <v>149</v>
      </c>
      <c r="H16" s="64">
        <f t="shared" si="2"/>
        <v>369.5</v>
      </c>
      <c r="I16" s="65">
        <f t="shared" si="2"/>
        <v>374</v>
      </c>
      <c r="J16" s="65">
        <f t="shared" si="2"/>
        <v>138</v>
      </c>
      <c r="K16" s="65">
        <f t="shared" si="2"/>
        <v>102</v>
      </c>
      <c r="L16" s="65">
        <f t="shared" si="2"/>
        <v>134</v>
      </c>
      <c r="M16" s="65">
        <f t="shared" si="2"/>
        <v>50</v>
      </c>
      <c r="N16" s="65">
        <f t="shared" si="2"/>
        <v>6</v>
      </c>
      <c r="O16" s="65">
        <f t="shared" si="2"/>
        <v>9</v>
      </c>
      <c r="P16" s="65">
        <f t="shared" si="2"/>
        <v>35</v>
      </c>
      <c r="Q16" s="33"/>
      <c r="R16" s="33"/>
      <c r="S16" s="33"/>
      <c r="T16" s="33"/>
      <c r="U16" s="30"/>
      <c r="V16" s="23"/>
    </row>
    <row r="17" spans="1:2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3"/>
      <c r="R17" s="33"/>
      <c r="S17" s="33"/>
      <c r="T17" s="33"/>
      <c r="U17" s="30"/>
    </row>
    <row r="18" spans="1:21" x14ac:dyDescent="0.25">
      <c r="Q18" s="33"/>
      <c r="R18" s="33"/>
      <c r="S18" s="33"/>
      <c r="T18" s="33"/>
      <c r="U18" s="30"/>
    </row>
    <row r="19" spans="1:21" x14ac:dyDescent="0.25">
      <c r="Q19" s="30"/>
      <c r="R19" s="30"/>
      <c r="S19" s="30"/>
      <c r="T19" s="30"/>
      <c r="U19" s="30"/>
    </row>
    <row r="20" spans="1:21" x14ac:dyDescent="0.25">
      <c r="Q20" s="30"/>
      <c r="R20" s="30"/>
      <c r="S20" s="30"/>
      <c r="T20" s="30"/>
      <c r="U20" s="30"/>
    </row>
    <row r="21" spans="1:21" x14ac:dyDescent="0.25">
      <c r="Q21" s="30"/>
      <c r="R21" s="30"/>
      <c r="S21" s="30"/>
      <c r="T21" s="30"/>
      <c r="U21" s="30"/>
    </row>
    <row r="22" spans="1:21" x14ac:dyDescent="0.25">
      <c r="Q22" s="30"/>
      <c r="R22" s="30"/>
      <c r="S22" s="30"/>
      <c r="T22" s="30"/>
      <c r="U22" s="30"/>
    </row>
    <row r="23" spans="1:21" x14ac:dyDescent="0.25">
      <c r="Q23" s="30"/>
      <c r="R23" s="30"/>
      <c r="S23" s="30"/>
      <c r="T23" s="30"/>
      <c r="U23" s="30"/>
    </row>
    <row r="24" spans="1:21" x14ac:dyDescent="0.25">
      <c r="Q24" s="30"/>
      <c r="R24" s="30"/>
      <c r="S24" s="30"/>
      <c r="T24" s="30"/>
      <c r="U24" s="30"/>
    </row>
    <row r="25" spans="1:21" x14ac:dyDescent="0.25">
      <c r="Q25" s="30"/>
      <c r="R25" s="30"/>
      <c r="S25" s="30"/>
      <c r="T25" s="30"/>
      <c r="U25" s="30"/>
    </row>
    <row r="26" spans="1:21" x14ac:dyDescent="0.25">
      <c r="Q26" s="30"/>
      <c r="R26" s="30"/>
      <c r="S26" s="30"/>
      <c r="T26" s="30"/>
      <c r="U26" s="30"/>
    </row>
    <row r="27" spans="1:21" x14ac:dyDescent="0.25">
      <c r="Q27" s="30"/>
      <c r="R27" s="30"/>
      <c r="S27" s="30"/>
      <c r="T27" s="30"/>
      <c r="U27" s="30"/>
    </row>
  </sheetData>
  <sortState ref="B32:C39">
    <sortCondition descending="1" ref="C32"/>
  </sortState>
  <mergeCells count="15">
    <mergeCell ref="A14:B14"/>
    <mergeCell ref="A16:B16"/>
    <mergeCell ref="A2:P2"/>
    <mergeCell ref="A4:A6"/>
    <mergeCell ref="B4:B6"/>
    <mergeCell ref="C4:C6"/>
    <mergeCell ref="D4:G4"/>
    <mergeCell ref="H4:L4"/>
    <mergeCell ref="M4:P5"/>
    <mergeCell ref="D5:D6"/>
    <mergeCell ref="E5:E6"/>
    <mergeCell ref="F5:F6"/>
    <mergeCell ref="G5:G6"/>
    <mergeCell ref="H5:H6"/>
    <mergeCell ref="I5:L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D16" sqref="D16"/>
    </sheetView>
  </sheetViews>
  <sheetFormatPr defaultRowHeight="15" x14ac:dyDescent="0.25"/>
  <cols>
    <col min="1" max="1" width="13" customWidth="1"/>
  </cols>
  <sheetData>
    <row r="2" spans="1:3" x14ac:dyDescent="0.25">
      <c r="A2" s="7" t="s">
        <v>12</v>
      </c>
      <c r="B2" s="10">
        <v>36</v>
      </c>
      <c r="C2" s="11">
        <v>25</v>
      </c>
    </row>
    <row r="3" spans="1:3" x14ac:dyDescent="0.25">
      <c r="A3" s="8" t="s">
        <v>14</v>
      </c>
      <c r="B3" s="10">
        <v>51.5</v>
      </c>
      <c r="C3" s="11">
        <v>42.75</v>
      </c>
    </row>
    <row r="4" spans="1:3" x14ac:dyDescent="0.25">
      <c r="A4" s="8" t="s">
        <v>15</v>
      </c>
      <c r="B4" s="10">
        <v>22.5</v>
      </c>
      <c r="C4" s="11">
        <v>18</v>
      </c>
    </row>
    <row r="5" spans="1:3" x14ac:dyDescent="0.25">
      <c r="A5" s="8" t="s">
        <v>16</v>
      </c>
      <c r="B5" s="10">
        <v>45</v>
      </c>
      <c r="C5" s="11">
        <v>34</v>
      </c>
    </row>
    <row r="6" spans="1:3" x14ac:dyDescent="0.25">
      <c r="A6" s="8" t="s">
        <v>17</v>
      </c>
      <c r="B6" s="10">
        <v>50.25</v>
      </c>
      <c r="C6" s="11">
        <v>43.25</v>
      </c>
    </row>
    <row r="8" spans="1:3" x14ac:dyDescent="0.25">
      <c r="A8" s="8" t="s">
        <v>17</v>
      </c>
      <c r="B8" s="13">
        <v>1.8</v>
      </c>
    </row>
    <row r="9" spans="1:3" x14ac:dyDescent="0.25">
      <c r="A9" s="8" t="s">
        <v>16</v>
      </c>
      <c r="B9" s="13">
        <v>1.6</v>
      </c>
    </row>
    <row r="10" spans="1:3" x14ac:dyDescent="0.25">
      <c r="A10" s="8" t="s">
        <v>14</v>
      </c>
      <c r="B10" s="1">
        <v>1.56</v>
      </c>
    </row>
    <row r="11" spans="1:3" x14ac:dyDescent="0.25">
      <c r="A11" s="8" t="s">
        <v>15</v>
      </c>
      <c r="B11" s="1">
        <v>0.86</v>
      </c>
    </row>
    <row r="12" spans="1:3" x14ac:dyDescent="0.25">
      <c r="A12" s="7" t="s">
        <v>12</v>
      </c>
      <c r="B12" s="1">
        <v>0.44</v>
      </c>
    </row>
    <row r="14" spans="1:3" x14ac:dyDescent="0.25">
      <c r="A14" s="7" t="s">
        <v>20</v>
      </c>
      <c r="B14" s="10">
        <v>47.5</v>
      </c>
      <c r="C14" s="11">
        <v>30</v>
      </c>
    </row>
    <row r="15" spans="1:3" x14ac:dyDescent="0.25">
      <c r="A15" s="8" t="s">
        <v>21</v>
      </c>
      <c r="B15" s="10">
        <v>48.5</v>
      </c>
      <c r="C15" s="11">
        <v>41.75</v>
      </c>
    </row>
    <row r="16" spans="1:3" x14ac:dyDescent="0.25">
      <c r="A16" s="8" t="s">
        <v>22</v>
      </c>
      <c r="B16" s="10">
        <v>37.5</v>
      </c>
      <c r="C16" s="11">
        <v>31.5</v>
      </c>
    </row>
    <row r="17" spans="1:3" x14ac:dyDescent="0.25">
      <c r="A17" s="8" t="s">
        <v>23</v>
      </c>
      <c r="B17" s="10">
        <v>44.5</v>
      </c>
      <c r="C17" s="11">
        <v>37</v>
      </c>
    </row>
    <row r="18" spans="1:3" x14ac:dyDescent="0.25">
      <c r="A18" s="8" t="s">
        <v>24</v>
      </c>
      <c r="B18" s="12">
        <v>47.75</v>
      </c>
      <c r="C18" s="11">
        <v>35</v>
      </c>
    </row>
    <row r="19" spans="1:3" x14ac:dyDescent="0.25">
      <c r="A19" s="8" t="s">
        <v>25</v>
      </c>
      <c r="B19" s="10">
        <v>61.5</v>
      </c>
      <c r="C19" s="11">
        <v>44.75</v>
      </c>
    </row>
    <row r="20" spans="1:3" x14ac:dyDescent="0.25">
      <c r="A20" s="8" t="s">
        <v>26</v>
      </c>
      <c r="B20" s="10">
        <v>77</v>
      </c>
      <c r="C20" s="11">
        <v>57.5</v>
      </c>
    </row>
    <row r="21" spans="1:3" x14ac:dyDescent="0.25">
      <c r="A21" s="9" t="s">
        <v>27</v>
      </c>
      <c r="B21" s="14">
        <v>135</v>
      </c>
      <c r="C21" s="15">
        <v>105.75</v>
      </c>
    </row>
    <row r="23" spans="1:3" x14ac:dyDescent="0.25">
      <c r="A23" s="8" t="s">
        <v>22</v>
      </c>
      <c r="B23" s="16">
        <v>1.9</v>
      </c>
    </row>
    <row r="24" spans="1:3" x14ac:dyDescent="0.25">
      <c r="A24" s="8" t="s">
        <v>23</v>
      </c>
      <c r="B24" s="4">
        <v>1.41</v>
      </c>
    </row>
    <row r="25" spans="1:3" x14ac:dyDescent="0.25">
      <c r="A25" s="8" t="s">
        <v>21</v>
      </c>
      <c r="B25" s="4">
        <v>1.26</v>
      </c>
    </row>
    <row r="26" spans="1:3" x14ac:dyDescent="0.25">
      <c r="A26" s="7" t="s">
        <v>20</v>
      </c>
      <c r="B26" s="4">
        <v>1.24</v>
      </c>
    </row>
    <row r="27" spans="1:3" x14ac:dyDescent="0.25">
      <c r="A27" s="8" t="s">
        <v>25</v>
      </c>
      <c r="B27" s="4">
        <v>1.19</v>
      </c>
    </row>
    <row r="28" spans="1:3" x14ac:dyDescent="0.25">
      <c r="A28" s="8" t="s">
        <v>24</v>
      </c>
      <c r="B28" s="4">
        <v>1.04</v>
      </c>
    </row>
    <row r="29" spans="1:3" x14ac:dyDescent="0.25">
      <c r="A29" s="8" t="s">
        <v>26</v>
      </c>
      <c r="B29" s="4">
        <v>0.61</v>
      </c>
    </row>
    <row r="30" spans="1:3" x14ac:dyDescent="0.25">
      <c r="A30" s="9" t="s">
        <v>27</v>
      </c>
      <c r="B30" s="16">
        <v>0.2</v>
      </c>
    </row>
  </sheetData>
  <sortState ref="A2:C6">
    <sortCondition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2024-10-21T06:51:05Z</cp:lastPrinted>
  <dcterms:created xsi:type="dcterms:W3CDTF">2014-01-10T07:53:25Z</dcterms:created>
  <dcterms:modified xsi:type="dcterms:W3CDTF">2024-10-21T06:51:11Z</dcterms:modified>
  <cp:category/>
  <cp:contentStatus/>
</cp:coreProperties>
</file>