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2" r:id="rId1"/>
    <sheet name="Vilniaus" sheetId="1" r:id="rId2"/>
    <sheet name="Lapas1" sheetId="3" state="hidden" r:id="rId3"/>
  </sheets>
  <calcPr calcId="162913"/>
</workbook>
</file>

<file path=xl/calcChain.xml><?xml version="1.0" encoding="utf-8"?>
<calcChain xmlns="http://schemas.openxmlformats.org/spreadsheetml/2006/main">
  <c r="J15" i="1" l="1"/>
  <c r="D15" i="1"/>
  <c r="M13" i="2" l="1"/>
  <c r="J13" i="2"/>
  <c r="G13" i="2"/>
  <c r="D13" i="2"/>
  <c r="M15" i="1"/>
  <c r="M17" i="1" s="1"/>
  <c r="J17" i="1"/>
  <c r="G15" i="1"/>
  <c r="G17" i="1" s="1"/>
  <c r="D17" i="1"/>
  <c r="B25" i="3" l="1"/>
  <c r="B26" i="3" s="1"/>
  <c r="A25" i="3"/>
  <c r="A26" i="3" s="1"/>
  <c r="B9" i="3" l="1"/>
  <c r="B10" i="3" s="1"/>
  <c r="A9" i="3"/>
  <c r="A10" i="3" s="1"/>
  <c r="N9" i="1" l="1"/>
  <c r="N10" i="1"/>
  <c r="N11" i="1"/>
  <c r="N12" i="1"/>
  <c r="N13" i="1"/>
  <c r="N14" i="1"/>
  <c r="N8" i="1"/>
  <c r="K9" i="1"/>
  <c r="K11" i="1"/>
  <c r="K12" i="1"/>
  <c r="K14" i="1"/>
  <c r="K16" i="1"/>
  <c r="K8" i="1"/>
  <c r="H9" i="1"/>
  <c r="H10" i="1"/>
  <c r="H11" i="1"/>
  <c r="H12" i="1"/>
  <c r="H13" i="1"/>
  <c r="H14" i="1"/>
  <c r="H8" i="1"/>
  <c r="E9" i="1"/>
  <c r="E10" i="1"/>
  <c r="E11" i="1"/>
  <c r="E12" i="1"/>
  <c r="E13" i="1"/>
  <c r="E14" i="1"/>
  <c r="E16" i="1"/>
  <c r="E8" i="1"/>
  <c r="L15" i="1"/>
  <c r="L17" i="1" s="1"/>
  <c r="I15" i="1"/>
  <c r="F15" i="1"/>
  <c r="C15" i="1"/>
  <c r="N10" i="2"/>
  <c r="N11" i="2"/>
  <c r="N12" i="2"/>
  <c r="N9" i="2"/>
  <c r="K9" i="2"/>
  <c r="K10" i="2"/>
  <c r="K11" i="2"/>
  <c r="K8" i="2"/>
  <c r="H9" i="2"/>
  <c r="H10" i="2"/>
  <c r="H11" i="2"/>
  <c r="H12" i="2"/>
  <c r="H8" i="2"/>
  <c r="E9" i="2"/>
  <c r="E10" i="2"/>
  <c r="E11" i="2"/>
  <c r="E12" i="2"/>
  <c r="E8" i="2"/>
  <c r="L13" i="2"/>
  <c r="I13" i="2"/>
  <c r="F13" i="2"/>
  <c r="C13" i="2"/>
  <c r="K15" i="1" l="1"/>
  <c r="N13" i="2"/>
  <c r="K13" i="2"/>
  <c r="E13" i="2"/>
  <c r="E15" i="1"/>
  <c r="N17" i="1"/>
  <c r="H15" i="1"/>
  <c r="C17" i="1"/>
  <c r="E17" i="1" s="1"/>
  <c r="F17" i="1"/>
  <c r="H17" i="1" s="1"/>
  <c r="I17" i="1"/>
  <c r="K17" i="1" s="1"/>
  <c r="N15" i="1"/>
  <c r="H13" i="2"/>
</calcChain>
</file>

<file path=xl/sharedStrings.xml><?xml version="1.0" encoding="utf-8"?>
<sst xmlns="http://schemas.openxmlformats.org/spreadsheetml/2006/main" count="66" uniqueCount="29">
  <si>
    <t>Savivaldybių</t>
  </si>
  <si>
    <t>SVB tinklo bibliotekose</t>
  </si>
  <si>
    <t>VB</t>
  </si>
  <si>
    <t>Miesto fil.</t>
  </si>
  <si>
    <t>Kaimo fil.</t>
  </si>
  <si>
    <t>viešosios</t>
  </si>
  <si>
    <t>bibliotekos</t>
  </si>
  <si>
    <t>Elektrėnai</t>
  </si>
  <si>
    <t>Šalčininkai</t>
  </si>
  <si>
    <t>Širvintos</t>
  </si>
  <si>
    <t>x</t>
  </si>
  <si>
    <t>Švenčionys</t>
  </si>
  <si>
    <t>Trakai</t>
  </si>
  <si>
    <t>Ukmergė</t>
  </si>
  <si>
    <t>Vilniaus m.</t>
  </si>
  <si>
    <t>Iš viso:</t>
  </si>
  <si>
    <t>Skirtumas</t>
  </si>
  <si>
    <t>Eil. Nr.</t>
  </si>
  <si>
    <t>Alytaus m.</t>
  </si>
  <si>
    <t>Alytaus r.</t>
  </si>
  <si>
    <t>Druskininkai</t>
  </si>
  <si>
    <t>Lazdijai</t>
  </si>
  <si>
    <t>Varėna</t>
  </si>
  <si>
    <t>Vilniaus r.</t>
  </si>
  <si>
    <t>Vaikams</t>
  </si>
  <si>
    <t>Suaugusiems</t>
  </si>
  <si>
    <t xml:space="preserve">3.4.1. VILNIAUS APSKRITIES SAVIVALDYBIŲ VIEŠŲJŲ BIBLIOTEKŲ </t>
  </si>
  <si>
    <t xml:space="preserve">3.4.1. ALYTAUS APSKRITIES SAVIVALDYBIŲ VIEŠŲJŲ BIBLIOTEKŲ </t>
  </si>
  <si>
    <t>DOKUMENTŲ IŠDUOTIS VAIKAMS (fiz.vnt.) 2022-2023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</si>
</sst>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5" tint="-0.249977111117893"/>
      <name val="Calibri"/>
      <family val="2"/>
      <charset val="186"/>
      <scheme val="minor"/>
    </font>
    <font>
      <sz val="9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0"/>
      <color theme="5" tint="-0.249977111117893"/>
      <name val="Calibri"/>
      <family val="2"/>
      <charset val="186"/>
      <scheme val="minor"/>
    </font>
    <font>
      <b/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8"/>
      <color rgb="FFFF0000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sz val="10"/>
      <color rgb="FFFF0000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b/>
      <sz val="8"/>
      <color theme="0"/>
      <name val="Times New Roman"/>
      <family val="1"/>
      <charset val="186"/>
    </font>
    <font>
      <sz val="10"/>
      <color theme="0"/>
      <name val="Calibri"/>
      <family val="2"/>
      <charset val="186"/>
      <scheme val="minor"/>
    </font>
    <font>
      <sz val="10"/>
      <color theme="0"/>
      <name val="Times New Roman"/>
      <family val="1"/>
      <charset val="186"/>
    </font>
    <font>
      <sz val="11"/>
      <color theme="0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10"/>
      <color theme="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/>
    <xf numFmtId="9" fontId="0" fillId="0" borderId="0" xfId="0" applyNumberFormat="1"/>
    <xf numFmtId="0" fontId="10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2" fillId="2" borderId="0" xfId="0" applyFont="1" applyFill="1"/>
    <xf numFmtId="0" fontId="9" fillId="4" borderId="2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0" fillId="2" borderId="0" xfId="0" applyFont="1" applyFill="1"/>
    <xf numFmtId="0" fontId="6" fillId="3" borderId="5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16" fillId="2" borderId="0" xfId="0" applyFont="1" applyFill="1"/>
    <xf numFmtId="0" fontId="17" fillId="2" borderId="0" xfId="1" applyFont="1" applyFill="1" applyBorder="1" applyAlignment="1">
      <alignment horizontal="center"/>
    </xf>
    <xf numFmtId="0" fontId="13" fillId="2" borderId="0" xfId="0" applyFont="1" applyFill="1" applyBorder="1"/>
    <xf numFmtId="0" fontId="16" fillId="2" borderId="0" xfId="0" applyFont="1" applyFill="1" applyBorder="1"/>
    <xf numFmtId="0" fontId="18" fillId="2" borderId="0" xfId="0" applyFont="1" applyFill="1"/>
    <xf numFmtId="0" fontId="19" fillId="2" borderId="0" xfId="1" applyFont="1" applyFill="1" applyBorder="1" applyAlignment="1">
      <alignment horizontal="center"/>
    </xf>
    <xf numFmtId="0" fontId="20" fillId="2" borderId="0" xfId="0" applyFont="1" applyFill="1"/>
    <xf numFmtId="0" fontId="21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7E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Dokument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išduotis vaikams ir suaugusiems</a:t>
            </a:r>
            <a:endParaRPr lang="en-US">
              <a:effectLst/>
            </a:endParaRPr>
          </a:p>
          <a:p>
            <a:pPr>
              <a:defRPr/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Alytaus apskrities bibliotekose 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944444444444443E-2"/>
          <c:y val="0.27306102362204726"/>
          <c:w val="0.875"/>
          <c:h val="0.64452610090405371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explosion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7E-46EB-8DBB-4C94B4C8EE19}"/>
              </c:ext>
            </c:extLst>
          </c:dPt>
          <c:dPt>
            <c:idx val="1"/>
            <c:bubble3D val="0"/>
            <c:explosion val="0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7E-46EB-8DBB-4C94B4C8EE19}"/>
              </c:ext>
            </c:extLst>
          </c:dPt>
          <c:dLbls>
            <c:dLbl>
              <c:idx val="0"/>
              <c:layout>
                <c:manualLayout>
                  <c:x val="-0.16166800964495154"/>
                  <c:y val="-0.304499680037767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05748171533393"/>
                      <c:h val="0.175061814277396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07E-46EB-8DBB-4C94B4C8EE19}"/>
                </c:ext>
              </c:extLst>
            </c:dLbl>
            <c:dLbl>
              <c:idx val="1"/>
              <c:layout>
                <c:manualLayout>
                  <c:x val="0.13144042336845993"/>
                  <c:y val="0.11369216033009137"/>
                </c:manualLayout>
              </c:layout>
              <c:tx>
                <c:rich>
                  <a:bodyPr/>
                  <a:lstStyle/>
                  <a:p>
                    <a:fld id="{17FF1112-E2ED-437B-8029-9FFAA1050753}" type="CATEGORYNAME">
                      <a:rPr lang="en-US"/>
                      <a:pPr/>
                      <a:t>[CATEGORY NAME]</a:t>
                    </a:fld>
                    <a:r>
                      <a:rPr lang="en-US"/>
                      <a:t>Vaikams</a:t>
                    </a:r>
                    <a:r>
                      <a:rPr lang="en-US" baseline="0"/>
                      <a:t>
</a:t>
                    </a:r>
                    <a:fld id="{4A1CAD45-9967-40FD-8248-4AEA2F86FB0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07E-46EB-8DBB-4C94B4C8E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(Alytaus!$P$12,Alytaus!$O$12)</c:f>
              <c:strCache>
                <c:ptCount val="1"/>
                <c:pt idx="0">
                  <c:v>Suaugusiems</c:v>
                </c:pt>
              </c:strCache>
            </c:strRef>
          </c:cat>
          <c:val>
            <c:numRef>
              <c:f>(Alytaus!$O$13,Alytaus!$C$13)</c:f>
              <c:numCache>
                <c:formatCode>General</c:formatCode>
                <c:ptCount val="2"/>
                <c:pt idx="0">
                  <c:v>498528</c:v>
                </c:pt>
                <c:pt idx="1">
                  <c:v>119429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7E-46EB-8DBB-4C94B4C8EE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Dokument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išduoti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s vaikams 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Alytaus apskrities bibliotekose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20</a:t>
            </a:r>
            <a:r>
              <a:rPr lang="ru-RU" sz="1400" b="1" i="0" kern="1200" spc="0" baseline="0">
                <a:solidFill>
                  <a:srgbClr val="000000"/>
                </a:solidFill>
                <a:effectLst/>
              </a:rPr>
              <a:t>21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-202</a:t>
            </a:r>
            <a:r>
              <a:rPr lang="ru-RU" sz="1400" b="1" i="0" kern="1200" spc="0" baseline="0">
                <a:solidFill>
                  <a:srgbClr val="000000"/>
                </a:solidFill>
                <a:effectLst/>
              </a:rPr>
              <a:t>3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m.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9.1385927238350432E-3"/>
                  <c:y val="0.110585511419379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A0-4CFA-BC60-3A8A85DE4046}"/>
                </c:ext>
              </c:extLst>
            </c:dLbl>
            <c:dLbl>
              <c:idx val="1"/>
              <c:layout>
                <c:manualLayout>
                  <c:x val="2.512912657221384E-2"/>
                  <c:y val="0.231137673387092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128269</a:t>
                    </a:r>
                  </a:p>
                  <a:p>
                    <a:r>
                      <a:rPr lang="en-US"/>
                      <a:t>(4,14 %)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A0-4CFA-BC60-3A8A85DE4046}"/>
                </c:ext>
              </c:extLst>
            </c:dLbl>
            <c:dLbl>
              <c:idx val="2"/>
              <c:layout>
                <c:manualLayout>
                  <c:x val="2.7777777777777779E-3"/>
                  <c:y val="0.162037037037036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119429</a:t>
                    </a:r>
                  </a:p>
                  <a:p>
                    <a:r>
                      <a:rPr lang="en-US"/>
                      <a:t>(-3,04 %)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A0-4CFA-BC60-3A8A85DE4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(Alytaus!$I$30,Alytaus!$D$6,Alytaus!$C$6)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(Alytaus!$J$30,Alytaus!$D$13,Alytaus!$C$13)</c:f>
              <c:numCache>
                <c:formatCode>General</c:formatCode>
                <c:ptCount val="3"/>
                <c:pt idx="0">
                  <c:v>123173</c:v>
                </c:pt>
                <c:pt idx="1">
                  <c:v>128269</c:v>
                </c:pt>
                <c:pt idx="2">
                  <c:v>119429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A0-4CFA-BC60-3A8A85DE40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6251904"/>
        <c:axId val="96254592"/>
        <c:axId val="0"/>
      </c:bar3DChart>
      <c:catAx>
        <c:axId val="9625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54592"/>
        <c:crosses val="autoZero"/>
        <c:auto val="1"/>
        <c:lblAlgn val="ctr"/>
        <c:lblOffset val="100"/>
        <c:noMultiLvlLbl val="0"/>
      </c:catAx>
      <c:valAx>
        <c:axId val="96254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25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Dokument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išduotis vaikams ir suaugusiems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 apskrities bibliotekose</a:t>
            </a:r>
            <a:r>
              <a:rPr lang="lt-LT" sz="1800" b="1" i="0" kern="1200" spc="0" baseline="0">
                <a:solidFill>
                  <a:srgbClr val="595959"/>
                </a:solidFill>
                <a:effectLst/>
              </a:rPr>
              <a:t> 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722222222222225E-2"/>
          <c:y val="0.29922705127558069"/>
          <c:w val="0.88845180850068672"/>
          <c:h val="0.629533484548447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71-4735-9228-82F4AB70C1E8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71-4735-9228-82F4AB70C1E8}"/>
              </c:ext>
            </c:extLst>
          </c:dPt>
          <c:dLbls>
            <c:dLbl>
              <c:idx val="0"/>
              <c:layout>
                <c:manualLayout>
                  <c:x val="-0.20349370670693337"/>
                  <c:y val="-0.3978863778735078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  Suaugusiems
77 %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01491906359439"/>
                      <c:h val="0.251114073396728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771-4735-9228-82F4AB70C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(Vilniaus!$P$16,Vilniaus!$O$16)</c:f>
              <c:strCache>
                <c:ptCount val="2"/>
                <c:pt idx="0">
                  <c:v>Suaugusiems</c:v>
                </c:pt>
                <c:pt idx="1">
                  <c:v>Vaikams</c:v>
                </c:pt>
              </c:strCache>
            </c:strRef>
          </c:cat>
          <c:val>
            <c:numRef>
              <c:f>(Vilniaus!$O$17,Vilniaus!$C$17)</c:f>
              <c:numCache>
                <c:formatCode>General</c:formatCode>
                <c:ptCount val="2"/>
                <c:pt idx="0">
                  <c:v>1335536</c:v>
                </c:pt>
                <c:pt idx="1">
                  <c:v>360185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71-4735-9228-82F4AB70C1E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Dokument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išduoti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s vaikams Vilniaus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 apskrities bibliotekose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20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21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-202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3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m.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82848067971161E-2"/>
                  <c:y val="0.13271091640696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08-4422-9861-C281DD9EDE47}"/>
                </c:ext>
              </c:extLst>
            </c:dLbl>
            <c:dLbl>
              <c:idx val="1"/>
              <c:layout>
                <c:manualLayout>
                  <c:x val="2.149195784803052E-3"/>
                  <c:y val="0.2402494105511346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373172</a:t>
                    </a:r>
                  </a:p>
                  <a:p>
                    <a:r>
                      <a:rPr lang="en-US"/>
                      <a:t>(12,66</a:t>
                    </a:r>
                    <a:r>
                      <a:rPr lang="en-US" baseline="0"/>
                      <a:t> 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60-4AAC-9B06-3FECEFBFACF2}"/>
                </c:ext>
              </c:extLst>
            </c:dLbl>
            <c:dLbl>
              <c:idx val="2"/>
              <c:layout>
                <c:manualLayout>
                  <c:x val="5.3984100573118872E-3"/>
                  <c:y val="0.180899277925139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360185</a:t>
                    </a:r>
                  </a:p>
                  <a:p>
                    <a:r>
                      <a:rPr lang="en-US"/>
                      <a:t>(8,74</a:t>
                    </a:r>
                    <a:r>
                      <a:rPr lang="en-US" baseline="0"/>
                      <a:t> 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08-4422-9861-C281DD9ED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(Vilniaus!$I$34,Vilniaus!$D$6,Vilniaus!$C$6)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(Vilniaus!$J$34,Vilniaus!$D$17,Vilniaus!$C$17)</c:f>
              <c:numCache>
                <c:formatCode>General</c:formatCode>
                <c:ptCount val="3"/>
                <c:pt idx="0">
                  <c:v>331232</c:v>
                </c:pt>
                <c:pt idx="1">
                  <c:v>373172</c:v>
                </c:pt>
                <c:pt idx="2">
                  <c:v>360185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08-4422-9861-C281DD9EDE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649408"/>
        <c:axId val="97652096"/>
        <c:axId val="0"/>
      </c:bar3DChart>
      <c:catAx>
        <c:axId val="9764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652096"/>
        <c:crosses val="autoZero"/>
        <c:auto val="1"/>
        <c:lblAlgn val="ctr"/>
        <c:lblOffset val="100"/>
        <c:noMultiLvlLbl val="0"/>
      </c:catAx>
      <c:valAx>
        <c:axId val="97652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764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Dokument</a:t>
            </a:r>
            <a:r>
              <a:rPr lang="lt-LT" b="1">
                <a:solidFill>
                  <a:schemeClr val="tx1"/>
                </a:solidFill>
              </a:rPr>
              <a:t>ų išduotis vaikams ir suaugusiems</a:t>
            </a:r>
          </a:p>
          <a:p>
            <a:pPr>
              <a:defRPr/>
            </a:pPr>
            <a:r>
              <a:rPr lang="lt-LT" b="1">
                <a:solidFill>
                  <a:schemeClr val="tx1"/>
                </a:solidFill>
              </a:rPr>
              <a:t>Alytaus apskrities bibliotekose </a:t>
            </a:r>
          </a:p>
        </c:rich>
      </c:tx>
      <c:layout>
        <c:manualLayout>
          <c:xMode val="edge"/>
          <c:yMode val="edge"/>
          <c:x val="0.1346111111111111"/>
          <c:y val="4.6418128654970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83333333333334E-2"/>
          <c:y val="0.29629093567251469"/>
          <c:w val="0.81388888888888888"/>
          <c:h val="0.66745953630796151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D6-4391-BDEA-E9C4FC63E48B}"/>
              </c:ext>
            </c:extLst>
          </c:dPt>
          <c:dPt>
            <c:idx val="1"/>
            <c:bubble3D val="0"/>
            <c:explosion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D6-4391-BDEA-E9C4FC63E48B}"/>
              </c:ext>
            </c:extLst>
          </c:dPt>
          <c:dLbls>
            <c:dLbl>
              <c:idx val="0"/>
              <c:layout>
                <c:manualLayout>
                  <c:x val="-0.13244488188976378"/>
                  <c:y val="9.7474049707602345E-2"/>
                </c:manualLayout>
              </c:layout>
              <c:tx>
                <c:rich>
                  <a:bodyPr/>
                  <a:lstStyle/>
                  <a:p>
                    <a:fld id="{2B78C68A-0092-4F73-8B31-675423AC3E36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vaikams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AD6-4391-BDEA-E9C4FC63E48B}"/>
                </c:ext>
              </c:extLst>
            </c:dLbl>
            <c:dLbl>
              <c:idx val="1"/>
              <c:layout>
                <c:manualLayout>
                  <c:x val="0.20703762029746281"/>
                  <c:y val="-0.27167541557305347"/>
                </c:manualLayout>
              </c:layout>
              <c:tx>
                <c:rich>
                  <a:bodyPr/>
                  <a:lstStyle/>
                  <a:p>
                    <a:fld id="{3DB05CCD-2E76-4997-934D-B61D257412D3}" type="VALU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US" sz="1200" b="1">
                      <a:solidFill>
                        <a:sysClr val="windowText" lastClr="000000"/>
                      </a:solidFill>
                    </a:endParaRPr>
                  </a:p>
                  <a:p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Suaugusiems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AD6-4391-BDEA-E9C4FC63E4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Lapas1!$A$2:$A$3</c:f>
              <c:strCache>
                <c:ptCount val="2"/>
                <c:pt idx="0">
                  <c:v>Vaikams</c:v>
                </c:pt>
                <c:pt idx="1">
                  <c:v>Suaugusiems</c:v>
                </c:pt>
              </c:strCache>
            </c:strRef>
          </c:cat>
          <c:val>
            <c:numRef>
              <c:f>Lapas1!$B$2:$B$3</c:f>
              <c:numCache>
                <c:formatCode>0%</c:formatCode>
                <c:ptCount val="2"/>
                <c:pt idx="0">
                  <c:v>0.21</c:v>
                </c:pt>
                <c:pt idx="1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D6-4391-BDEA-E9C4FC63E4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Dokument</a:t>
            </a:r>
            <a:r>
              <a:rPr lang="lt-LT" b="1">
                <a:solidFill>
                  <a:schemeClr val="tx1"/>
                </a:solidFill>
              </a:rPr>
              <a:t>ų išduoti</a:t>
            </a:r>
            <a:r>
              <a:rPr lang="en-US" b="1">
                <a:solidFill>
                  <a:schemeClr val="tx1"/>
                </a:solidFill>
              </a:rPr>
              <a:t>s</a:t>
            </a:r>
            <a:r>
              <a:rPr lang="en-US" b="1" baseline="0">
                <a:solidFill>
                  <a:schemeClr val="tx1"/>
                </a:solidFill>
              </a:rPr>
              <a:t> vaikams </a:t>
            </a:r>
            <a:r>
              <a:rPr lang="lt-LT" b="1">
                <a:solidFill>
                  <a:schemeClr val="tx1"/>
                </a:solidFill>
              </a:rPr>
              <a:t>Alytaus</a:t>
            </a:r>
            <a:r>
              <a:rPr lang="lt-LT" b="1" baseline="0">
                <a:solidFill>
                  <a:schemeClr val="tx1"/>
                </a:solidFill>
              </a:rPr>
              <a:t> apskrities bibliotekose</a:t>
            </a:r>
            <a:r>
              <a:rPr lang="en-US" b="1" baseline="0">
                <a:solidFill>
                  <a:schemeClr val="tx1"/>
                </a:solidFill>
              </a:rPr>
              <a:t> 2012-2014 m.</a:t>
            </a:r>
            <a:endParaRPr lang="lt-LT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11111111111109E-2"/>
          <c:y val="0.19486111111111112"/>
          <c:w val="0.93888888888888888"/>
          <c:h val="0.720887649460484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77777777777803E-3"/>
                  <c:y val="0.18518518518518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15-4F18-9D0E-9362C7406105}"/>
                </c:ext>
              </c:extLst>
            </c:dLbl>
            <c:dLbl>
              <c:idx val="1"/>
              <c:layout>
                <c:manualLayout>
                  <c:x val="5.5555555555556061E-3"/>
                  <c:y val="0.22718092105263149"/>
                </c:manualLayout>
              </c:layout>
              <c:tx>
                <c:rich>
                  <a:bodyPr/>
                  <a:lstStyle/>
                  <a:p>
                    <a:fld id="{B68D4D1D-B5F1-491F-8F2A-D010CB932862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(-5,19%)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15-4F18-9D0E-9362C7406105}"/>
                </c:ext>
              </c:extLst>
            </c:dLbl>
            <c:dLbl>
              <c:idx val="2"/>
              <c:layout>
                <c:manualLayout>
                  <c:x val="8.3333333333333332E-3"/>
                  <c:y val="0.16219554093567243"/>
                </c:manualLayout>
              </c:layout>
              <c:tx>
                <c:rich>
                  <a:bodyPr/>
                  <a:lstStyle/>
                  <a:p>
                    <a:fld id="{073043C3-761F-4300-9C40-24D54D677EBE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(-2,98%)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815-4F18-9D0E-9362C7406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Lapas1!$A$5:$A$7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Lapas1!$B$5:$B$7</c:f>
              <c:numCache>
                <c:formatCode>General</c:formatCode>
                <c:ptCount val="3"/>
                <c:pt idx="0">
                  <c:v>296796</c:v>
                </c:pt>
                <c:pt idx="1">
                  <c:v>282137</c:v>
                </c:pt>
                <c:pt idx="2">
                  <c:v>273968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5-4F18-9D0E-9362C74061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391616"/>
        <c:axId val="105410944"/>
        <c:axId val="0"/>
      </c:bar3DChart>
      <c:catAx>
        <c:axId val="1053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10944"/>
        <c:crosses val="autoZero"/>
        <c:auto val="1"/>
        <c:lblAlgn val="ctr"/>
        <c:lblOffset val="100"/>
        <c:noMultiLvlLbl val="0"/>
      </c:catAx>
      <c:valAx>
        <c:axId val="105410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539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Dokument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 išduotis vaikams ir suaugusiems</a:t>
            </a:r>
            <a:endParaRPr lang="lt-LT" sz="1400" b="1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Vilniaus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 apskrities bibliotekose</a:t>
            </a:r>
            <a:r>
              <a:rPr lang="lt-LT" sz="1800" b="1" i="0" baseline="0">
                <a:effectLst/>
              </a:rPr>
              <a:t> </a:t>
            </a:r>
            <a:endParaRPr lang="lt-L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71759259259258"/>
          <c:y val="0.32619407407407403"/>
          <c:w val="0.81032407407407403"/>
          <c:h val="0.57369555555555551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F8-49EA-810B-AE6410449E8F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1F8-49EA-810B-AE6410449E8F}"/>
              </c:ext>
            </c:extLst>
          </c:dPt>
          <c:dLbls>
            <c:dLbl>
              <c:idx val="0"/>
              <c:layout>
                <c:manualLayout>
                  <c:x val="-0.15525721784776902"/>
                  <c:y val="9.02707786526683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 sz="1200" b="1">
                      <a:solidFill>
                        <a:schemeClr val="tx1"/>
                      </a:solidFill>
                    </a:endParaRPr>
                  </a:p>
                  <a:p>
                    <a:pPr>
                      <a:defRPr sz="1200" b="1">
                        <a:solidFill>
                          <a:schemeClr val="tx1"/>
                        </a:solidFill>
                      </a:defRPr>
                    </a:pPr>
                    <a:r>
                      <a:rPr lang="en-US" sz="1200" b="1">
                        <a:solidFill>
                          <a:schemeClr val="tx1"/>
                        </a:solidFill>
                      </a:rPr>
                      <a:t>Vaikams</a:t>
                    </a:r>
                  </a:p>
                  <a:p>
                    <a:pPr>
                      <a:defRPr sz="1200" b="1">
                        <a:solidFill>
                          <a:schemeClr val="tx1"/>
                        </a:solidFill>
                      </a:defRPr>
                    </a:pPr>
                    <a:r>
                      <a:rPr lang="en-US" sz="1200" b="1">
                        <a:solidFill>
                          <a:schemeClr val="tx1"/>
                        </a:solidFill>
                      </a:rPr>
                      <a:t>32%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1782407407409"/>
                      <c:h val="0.281987037037036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1F8-49EA-810B-AE6410449E8F}"/>
                </c:ext>
              </c:extLst>
            </c:dLbl>
            <c:dLbl>
              <c:idx val="1"/>
              <c:layout>
                <c:manualLayout>
                  <c:x val="0.25202152777777775"/>
                  <c:y val="-0.2273801851851851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chemeClr val="tx1"/>
                        </a:solidFill>
                      </a:rPr>
                      <a:t>Suaugusiems</a:t>
                    </a:r>
                  </a:p>
                  <a:p>
                    <a:pPr>
                      <a:defRPr sz="1200" b="1">
                        <a:solidFill>
                          <a:schemeClr val="tx1"/>
                        </a:solidFill>
                      </a:defRPr>
                    </a:pPr>
                    <a:r>
                      <a:rPr lang="en-US" sz="1200" b="1">
                        <a:solidFill>
                          <a:schemeClr val="tx1"/>
                        </a:solidFill>
                      </a:rPr>
                      <a:t>68%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67939814814816"/>
                      <c:h val="0.220838888888888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1F8-49EA-810B-AE6410449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Lapas1!$A$17:$A$18</c:f>
              <c:strCache>
                <c:ptCount val="2"/>
                <c:pt idx="0">
                  <c:v>Vaikams</c:v>
                </c:pt>
                <c:pt idx="1">
                  <c:v>Suaugusiems</c:v>
                </c:pt>
              </c:strCache>
            </c:strRef>
          </c:cat>
          <c:val>
            <c:numRef>
              <c:f>Lapas1!$B$17:$B$18</c:f>
              <c:numCache>
                <c:formatCode>0%</c:formatCode>
                <c:ptCount val="2"/>
                <c:pt idx="0">
                  <c:v>0.32</c:v>
                </c:pt>
                <c:pt idx="1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F8-49EA-810B-AE6410449E8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Dokument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 išduoti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s vaikams Vilniaus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 apskrities bibliotekose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2012-2014 m.</a:t>
            </a:r>
            <a:endParaRPr lang="lt-LT" sz="1400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5462668816039986E-17"/>
                  <c:y val="0.152777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0-4E5C-B9E3-7B39C368BE68}"/>
                </c:ext>
              </c:extLst>
            </c:dLbl>
            <c:dLbl>
              <c:idx val="1"/>
              <c:layout>
                <c:manualLayout>
                  <c:x val="5.5555555555554534E-3"/>
                  <c:y val="0.1713936403508772"/>
                </c:manualLayout>
              </c:layout>
              <c:tx>
                <c:rich>
                  <a:bodyPr/>
                  <a:lstStyle/>
                  <a:p>
                    <a:fld id="{6182BF06-8ED8-430E-B7B9-F2A83C6A23B3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(-6,82%)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5A0-4E5C-B9E3-7B39C368BE68}"/>
                </c:ext>
              </c:extLst>
            </c:dLbl>
            <c:dLbl>
              <c:idx val="2"/>
              <c:layout>
                <c:manualLayout>
                  <c:x val="8.3333333333333332E-3"/>
                  <c:y val="0.31522916666666667"/>
                </c:manualLayout>
              </c:layout>
              <c:tx>
                <c:rich>
                  <a:bodyPr/>
                  <a:lstStyle/>
                  <a:p>
                    <a:fld id="{E81922F0-7BD0-4048-BB29-D0A49F1203DF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(+10,6%)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5A0-4E5C-B9E3-7B39C368B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Lapas1!$A$20:$A$22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Lapas1!$B$20:$B$22</c:f>
              <c:numCache>
                <c:formatCode>General</c:formatCode>
                <c:ptCount val="3"/>
                <c:pt idx="0">
                  <c:v>808163</c:v>
                </c:pt>
                <c:pt idx="1">
                  <c:v>756560</c:v>
                </c:pt>
                <c:pt idx="2">
                  <c:v>846757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A0-4E5C-B9E3-7B39C368BE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143680"/>
        <c:axId val="105154816"/>
        <c:axId val="0"/>
      </c:bar3DChart>
      <c:catAx>
        <c:axId val="10514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4816"/>
        <c:crosses val="autoZero"/>
        <c:auto val="1"/>
        <c:lblAlgn val="ctr"/>
        <c:lblOffset val="100"/>
        <c:noMultiLvlLbl val="0"/>
      </c:catAx>
      <c:valAx>
        <c:axId val="105154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514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Dokument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 išduoti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s vaikams Vilniaus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 apskrities bibliotekose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2012-2014 m.</a:t>
            </a:r>
            <a:endParaRPr lang="lt-LT" sz="1400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5462668816039986E-17"/>
                  <c:y val="0.152777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6A-491C-92FC-E954527A3DD0}"/>
                </c:ext>
              </c:extLst>
            </c:dLbl>
            <c:dLbl>
              <c:idx val="1"/>
              <c:layout>
                <c:manualLayout>
                  <c:x val="5.5555555555554534E-3"/>
                  <c:y val="0.1713936403508772"/>
                </c:manualLayout>
              </c:layout>
              <c:tx>
                <c:rich>
                  <a:bodyPr/>
                  <a:lstStyle/>
                  <a:p>
                    <a:fld id="{6182BF06-8ED8-430E-B7B9-F2A83C6A23B3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(-6,82%)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6A-491C-92FC-E954527A3DD0}"/>
                </c:ext>
              </c:extLst>
            </c:dLbl>
            <c:dLbl>
              <c:idx val="2"/>
              <c:layout>
                <c:manualLayout>
                  <c:x val="8.3333333333333332E-3"/>
                  <c:y val="0.31522916666666667"/>
                </c:manualLayout>
              </c:layout>
              <c:tx>
                <c:rich>
                  <a:bodyPr/>
                  <a:lstStyle/>
                  <a:p>
                    <a:fld id="{E81922F0-7BD0-4048-BB29-D0A49F1203DF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(+10,6%)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6A-491C-92FC-E954527A3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Lapas1!$A$20:$A$22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Lapas1!$B$20:$B$22</c:f>
              <c:numCache>
                <c:formatCode>General</c:formatCode>
                <c:ptCount val="3"/>
                <c:pt idx="0">
                  <c:v>808163</c:v>
                </c:pt>
                <c:pt idx="1">
                  <c:v>756560</c:v>
                </c:pt>
                <c:pt idx="2">
                  <c:v>846757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A-491C-92FC-E954527A3D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5201664"/>
        <c:axId val="105204352"/>
        <c:axId val="0"/>
      </c:bar3DChart>
      <c:catAx>
        <c:axId val="10520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04352"/>
        <c:crosses val="autoZero"/>
        <c:auto val="1"/>
        <c:lblAlgn val="ctr"/>
        <c:lblOffset val="100"/>
        <c:noMultiLvlLbl val="0"/>
      </c:catAx>
      <c:valAx>
        <c:axId val="105204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520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21980</xdr:rowOff>
    </xdr:from>
    <xdr:to>
      <xdr:col>6</xdr:col>
      <xdr:colOff>424961</xdr:colOff>
      <xdr:row>28</xdr:row>
      <xdr:rowOff>7327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432288</xdr:colOff>
      <xdr:row>14</xdr:row>
      <xdr:rowOff>21979</xdr:rowOff>
    </xdr:from>
    <xdr:to>
      <xdr:col>14</xdr:col>
      <xdr:colOff>146540</xdr:colOff>
      <xdr:row>28</xdr:row>
      <xdr:rowOff>7327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124556</xdr:colOff>
      <xdr:row>18</xdr:row>
      <xdr:rowOff>21982</xdr:rowOff>
    </xdr:from>
    <xdr:to>
      <xdr:col>7</xdr:col>
      <xdr:colOff>300403</xdr:colOff>
      <xdr:row>32</xdr:row>
      <xdr:rowOff>49598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307731</xdr:colOff>
      <xdr:row>18</xdr:row>
      <xdr:rowOff>21982</xdr:rowOff>
    </xdr:from>
    <xdr:to>
      <xdr:col>14</xdr:col>
      <xdr:colOff>278423</xdr:colOff>
      <xdr:row>32</xdr:row>
      <xdr:rowOff>43962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185737</xdr:rowOff>
    </xdr:from>
    <xdr:to>
      <xdr:col>9</xdr:col>
      <xdr:colOff>538575</xdr:colOff>
      <xdr:row>15</xdr:row>
      <xdr:rowOff>28237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0</xdr:row>
      <xdr:rowOff>147637</xdr:rowOff>
    </xdr:from>
    <xdr:to>
      <xdr:col>16</xdr:col>
      <xdr:colOff>119475</xdr:colOff>
      <xdr:row>14</xdr:row>
      <xdr:rowOff>180637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15</xdr:row>
      <xdr:rowOff>176212</xdr:rowOff>
    </xdr:from>
    <xdr:to>
      <xdr:col>10</xdr:col>
      <xdr:colOff>71850</xdr:colOff>
      <xdr:row>30</xdr:row>
      <xdr:rowOff>18712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276225</xdr:colOff>
      <xdr:row>16</xdr:row>
      <xdr:rowOff>4762</xdr:rowOff>
    </xdr:from>
    <xdr:to>
      <xdr:col>15</xdr:col>
      <xdr:colOff>329025</xdr:colOff>
      <xdr:row>30</xdr:row>
      <xdr:rowOff>37762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257175</xdr:colOff>
      <xdr:row>16</xdr:row>
      <xdr:rowOff>4762</xdr:rowOff>
    </xdr:from>
    <xdr:to>
      <xdr:col>15</xdr:col>
      <xdr:colOff>309975</xdr:colOff>
      <xdr:row>30</xdr:row>
      <xdr:rowOff>37762</xdr:rowOff>
    </xdr:to>
    <xdr:graphicFrame macro="">
      <xdr:nvGraphicFramePr>
        <xdr:cNvPr id="6" name="Diagrama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37"/>
  <sheetViews>
    <sheetView zoomScale="130" zoomScaleNormal="130" workbookViewId="0">
      <selection activeCell="A2" sqref="A2:N2"/>
    </sheetView>
  </sheetViews>
  <sheetFormatPr defaultColWidth="8.85546875" defaultRowHeight="15" x14ac:dyDescent="0.25"/>
  <cols>
    <col min="1" max="1" width="4.140625" style="1" customWidth="1"/>
    <col min="2" max="2" width="11.28515625" style="1" customWidth="1"/>
    <col min="3" max="3" width="8.28515625" style="1" customWidth="1"/>
    <col min="4" max="5" width="7.7109375" style="1" customWidth="1"/>
    <col min="6" max="6" width="8.140625" style="1" customWidth="1"/>
    <col min="7" max="7" width="7.42578125" style="1" customWidth="1"/>
    <col min="8" max="8" width="7.7109375" style="1" customWidth="1"/>
    <col min="9" max="9" width="7.28515625" style="1" customWidth="1"/>
    <col min="10" max="10" width="9.85546875" style="1" customWidth="1"/>
    <col min="11" max="11" width="7.7109375" style="1" customWidth="1"/>
    <col min="12" max="12" width="6.5703125" style="1" customWidth="1"/>
    <col min="13" max="13" width="9.85546875" style="1" customWidth="1"/>
    <col min="14" max="14" width="7.7109375" style="1" customWidth="1"/>
    <col min="15" max="16384" width="8.85546875" style="1"/>
  </cols>
  <sheetData>
    <row r="1" spans="1:22" x14ac:dyDescent="0.25">
      <c r="A1" s="7"/>
      <c r="B1" s="7"/>
      <c r="C1" s="7"/>
      <c r="D1" s="7"/>
      <c r="E1" s="15"/>
      <c r="F1" s="7"/>
      <c r="G1" s="7"/>
      <c r="H1" s="7"/>
      <c r="I1" s="7"/>
      <c r="J1" s="7"/>
      <c r="K1" s="7"/>
      <c r="L1" s="7"/>
      <c r="M1" s="7"/>
      <c r="N1" s="7"/>
    </row>
    <row r="2" spans="1:22" x14ac:dyDescent="0.25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22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6"/>
      <c r="P4" s="26"/>
      <c r="Q4" s="26"/>
    </row>
    <row r="5" spans="1:22" x14ac:dyDescent="0.25">
      <c r="A5" s="45" t="s">
        <v>17</v>
      </c>
      <c r="B5" s="10" t="s">
        <v>0</v>
      </c>
      <c r="C5" s="48" t="s">
        <v>1</v>
      </c>
      <c r="D5" s="48"/>
      <c r="E5" s="48"/>
      <c r="F5" s="48" t="s">
        <v>2</v>
      </c>
      <c r="G5" s="48"/>
      <c r="H5" s="48"/>
      <c r="I5" s="48" t="s">
        <v>3</v>
      </c>
      <c r="J5" s="48"/>
      <c r="K5" s="48"/>
      <c r="L5" s="48" t="s">
        <v>4</v>
      </c>
      <c r="M5" s="48"/>
      <c r="N5" s="48"/>
      <c r="O5" s="26"/>
      <c r="P5" s="26"/>
      <c r="Q5" s="26"/>
      <c r="R5" s="26"/>
      <c r="S5" s="26"/>
    </row>
    <row r="6" spans="1:22" x14ac:dyDescent="0.25">
      <c r="A6" s="46"/>
      <c r="B6" s="11" t="s">
        <v>5</v>
      </c>
      <c r="C6" s="41">
        <v>2023</v>
      </c>
      <c r="D6" s="40">
        <v>2022</v>
      </c>
      <c r="E6" s="40" t="s">
        <v>16</v>
      </c>
      <c r="F6" s="41">
        <v>2023</v>
      </c>
      <c r="G6" s="40">
        <v>2022</v>
      </c>
      <c r="H6" s="40" t="s">
        <v>16</v>
      </c>
      <c r="I6" s="41">
        <v>2023</v>
      </c>
      <c r="J6" s="40">
        <v>2022</v>
      </c>
      <c r="K6" s="40" t="s">
        <v>16</v>
      </c>
      <c r="L6" s="41">
        <v>2023</v>
      </c>
      <c r="M6" s="40">
        <v>2022</v>
      </c>
      <c r="N6" s="40" t="s">
        <v>16</v>
      </c>
      <c r="O6" s="26"/>
      <c r="P6" s="26"/>
      <c r="Q6" s="26"/>
      <c r="R6" s="26"/>
      <c r="S6" s="26"/>
    </row>
    <row r="7" spans="1:22" x14ac:dyDescent="0.25">
      <c r="A7" s="47"/>
      <c r="B7" s="11" t="s">
        <v>6</v>
      </c>
      <c r="C7" s="41"/>
      <c r="D7" s="40"/>
      <c r="E7" s="40"/>
      <c r="F7" s="41"/>
      <c r="G7" s="40"/>
      <c r="H7" s="40"/>
      <c r="I7" s="41"/>
      <c r="J7" s="40"/>
      <c r="K7" s="40"/>
      <c r="L7" s="41"/>
      <c r="M7" s="40"/>
      <c r="N7" s="40"/>
      <c r="O7" s="26"/>
      <c r="P7" s="26"/>
      <c r="Q7" s="26"/>
      <c r="R7" s="26"/>
      <c r="S7" s="26"/>
    </row>
    <row r="8" spans="1:22" x14ac:dyDescent="0.25">
      <c r="A8" s="12">
        <v>1</v>
      </c>
      <c r="B8" s="16" t="s">
        <v>18</v>
      </c>
      <c r="C8" s="12">
        <v>19975</v>
      </c>
      <c r="D8" s="12">
        <v>13221</v>
      </c>
      <c r="E8" s="12">
        <f>C8:C13-D8:D13</f>
        <v>6754</v>
      </c>
      <c r="F8" s="12">
        <v>13021</v>
      </c>
      <c r="G8" s="12">
        <v>7191</v>
      </c>
      <c r="H8" s="12">
        <f>F8:F13-G8:G13</f>
        <v>5830</v>
      </c>
      <c r="I8" s="12">
        <v>6954</v>
      </c>
      <c r="J8" s="12">
        <v>6030</v>
      </c>
      <c r="K8" s="12">
        <f>I8:I13-J8:J13</f>
        <v>924</v>
      </c>
      <c r="L8" s="12" t="s">
        <v>10</v>
      </c>
      <c r="M8" s="12" t="s">
        <v>10</v>
      </c>
      <c r="N8" s="12" t="s">
        <v>10</v>
      </c>
      <c r="O8" s="26"/>
      <c r="P8" s="26"/>
      <c r="Q8" s="26"/>
      <c r="R8" s="26"/>
      <c r="S8" s="26"/>
    </row>
    <row r="9" spans="1:22" x14ac:dyDescent="0.25">
      <c r="A9" s="12">
        <v>2</v>
      </c>
      <c r="B9" s="17" t="s">
        <v>19</v>
      </c>
      <c r="C9" s="12">
        <v>26940</v>
      </c>
      <c r="D9" s="12">
        <v>31371</v>
      </c>
      <c r="E9" s="12">
        <f t="shared" ref="E9" si="0">C9:C14-D9:D14</f>
        <v>-4431</v>
      </c>
      <c r="F9" s="12">
        <v>2221</v>
      </c>
      <c r="G9" s="12">
        <v>3101</v>
      </c>
      <c r="H9" s="12">
        <f t="shared" ref="H9" si="1">F9:F14-G9:G14</f>
        <v>-880</v>
      </c>
      <c r="I9" s="12">
        <v>4044</v>
      </c>
      <c r="J9" s="12">
        <v>4178</v>
      </c>
      <c r="K9" s="12">
        <f t="shared" ref="K9" si="2">I9:I14-J9:J14</f>
        <v>-134</v>
      </c>
      <c r="L9" s="12">
        <v>20675</v>
      </c>
      <c r="M9" s="12">
        <v>24092</v>
      </c>
      <c r="N9" s="12">
        <f>L9:L13-M9:M13</f>
        <v>-3417</v>
      </c>
      <c r="O9" s="26"/>
      <c r="P9" s="26"/>
      <c r="Q9" s="26"/>
      <c r="R9" s="26"/>
      <c r="S9" s="26"/>
    </row>
    <row r="10" spans="1:22" ht="14.45" customHeight="1" x14ac:dyDescent="0.25">
      <c r="A10" s="12">
        <v>3</v>
      </c>
      <c r="B10" s="17" t="s">
        <v>20</v>
      </c>
      <c r="C10" s="12">
        <v>28288</v>
      </c>
      <c r="D10" s="12">
        <v>28324</v>
      </c>
      <c r="E10" s="12">
        <f>C10:C14-D10:D14</f>
        <v>-36</v>
      </c>
      <c r="F10" s="12">
        <v>15520</v>
      </c>
      <c r="G10" s="12">
        <v>15499</v>
      </c>
      <c r="H10" s="12">
        <f>F10:F14-G10:G14</f>
        <v>21</v>
      </c>
      <c r="I10" s="12">
        <v>4292</v>
      </c>
      <c r="J10" s="12">
        <v>3990</v>
      </c>
      <c r="K10" s="12">
        <f>I10:I14-J10:J14</f>
        <v>302</v>
      </c>
      <c r="L10" s="12">
        <v>8476</v>
      </c>
      <c r="M10" s="12">
        <v>8835</v>
      </c>
      <c r="N10" s="12">
        <f t="shared" ref="N10" si="3">L10:L14-M10:M14</f>
        <v>-359</v>
      </c>
      <c r="O10" s="26"/>
      <c r="P10" s="26"/>
      <c r="Q10" s="26"/>
      <c r="R10" s="26"/>
      <c r="S10" s="26"/>
    </row>
    <row r="11" spans="1:22" x14ac:dyDescent="0.25">
      <c r="A11" s="12">
        <v>4</v>
      </c>
      <c r="B11" s="17" t="s">
        <v>21</v>
      </c>
      <c r="C11" s="12">
        <v>24768</v>
      </c>
      <c r="D11" s="12">
        <v>29185</v>
      </c>
      <c r="E11" s="12">
        <f>C11:C14-D11:D14</f>
        <v>-4417</v>
      </c>
      <c r="F11" s="12">
        <v>11695</v>
      </c>
      <c r="G11" s="12">
        <v>12409</v>
      </c>
      <c r="H11" s="12">
        <f>F11:F14-G11:G14</f>
        <v>-714</v>
      </c>
      <c r="I11" s="12">
        <v>5307</v>
      </c>
      <c r="J11" s="12">
        <v>5024</v>
      </c>
      <c r="K11" s="12">
        <f>I11:I14-J11:J14</f>
        <v>283</v>
      </c>
      <c r="L11" s="12">
        <v>7766</v>
      </c>
      <c r="M11" s="12">
        <v>11752</v>
      </c>
      <c r="N11" s="12">
        <f>L11:L14-M11:M14</f>
        <v>-3986</v>
      </c>
      <c r="O11" s="33"/>
      <c r="P11" s="33"/>
      <c r="Q11" s="33"/>
      <c r="R11" s="26"/>
      <c r="S11" s="26"/>
    </row>
    <row r="12" spans="1:22" ht="15.75" thickBot="1" x14ac:dyDescent="0.3">
      <c r="A12" s="13">
        <v>5</v>
      </c>
      <c r="B12" s="19" t="s">
        <v>22</v>
      </c>
      <c r="C12" s="13">
        <v>19458</v>
      </c>
      <c r="D12" s="13">
        <v>26168</v>
      </c>
      <c r="E12" s="13">
        <f>C12:C14-D12:D14</f>
        <v>-6710</v>
      </c>
      <c r="F12" s="13">
        <v>13630</v>
      </c>
      <c r="G12" s="13">
        <v>18321</v>
      </c>
      <c r="H12" s="13">
        <f>F12:F14-G12:G14</f>
        <v>-4691</v>
      </c>
      <c r="I12" s="13" t="s">
        <v>10</v>
      </c>
      <c r="J12" s="13" t="s">
        <v>10</v>
      </c>
      <c r="K12" s="13" t="s">
        <v>10</v>
      </c>
      <c r="L12" s="13">
        <v>5828</v>
      </c>
      <c r="M12" s="13">
        <v>7847</v>
      </c>
      <c r="N12" s="13">
        <f>L12:L14-M12:M14</f>
        <v>-2019</v>
      </c>
      <c r="O12" s="33"/>
      <c r="P12" s="33" t="s">
        <v>25</v>
      </c>
      <c r="Q12" s="33"/>
      <c r="R12" s="26"/>
      <c r="S12" s="26"/>
    </row>
    <row r="13" spans="1:22" ht="15.75" thickBot="1" x14ac:dyDescent="0.3">
      <c r="A13" s="42" t="s">
        <v>15</v>
      </c>
      <c r="B13" s="43"/>
      <c r="C13" s="21">
        <f>SUM(C8:C12)</f>
        <v>119429</v>
      </c>
      <c r="D13" s="21">
        <f>SUM(D8:D12)</f>
        <v>128269</v>
      </c>
      <c r="E13" s="22">
        <f>C13:C14-D13:D14</f>
        <v>-8840</v>
      </c>
      <c r="F13" s="23">
        <f>SUM(F8:F12)</f>
        <v>56087</v>
      </c>
      <c r="G13" s="23">
        <f>SUM(G8:G12)</f>
        <v>56521</v>
      </c>
      <c r="H13" s="22">
        <f>F13:F14-G13:G14</f>
        <v>-434</v>
      </c>
      <c r="I13" s="23">
        <f>SUM(I8:I12)</f>
        <v>20597</v>
      </c>
      <c r="J13" s="23">
        <f>SUM(J8:J12)</f>
        <v>19222</v>
      </c>
      <c r="K13" s="22">
        <f>I13:I14-J13:J14</f>
        <v>1375</v>
      </c>
      <c r="L13" s="23">
        <f>SUM(L9:L12)</f>
        <v>42745</v>
      </c>
      <c r="M13" s="23">
        <f>SUM(M9:M12)</f>
        <v>52526</v>
      </c>
      <c r="N13" s="24">
        <f>L13:L14-M13:M14</f>
        <v>-9781</v>
      </c>
      <c r="O13" s="33">
        <v>498528</v>
      </c>
      <c r="P13" s="33">
        <v>617957</v>
      </c>
      <c r="Q13" s="33"/>
      <c r="R13" s="26"/>
      <c r="S13" s="26"/>
    </row>
    <row r="14" spans="1:22" ht="18" customHeight="1" x14ac:dyDescent="0.25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3"/>
      <c r="P14" s="33"/>
      <c r="Q14" s="33"/>
      <c r="R14" s="26"/>
      <c r="S14" s="26"/>
      <c r="T14" s="15"/>
      <c r="U14" s="15"/>
      <c r="V14" s="15"/>
    </row>
    <row r="15" spans="1:22" x14ac:dyDescent="0.25">
      <c r="O15" s="26"/>
      <c r="P15" s="26"/>
      <c r="Q15" s="26"/>
      <c r="R15" s="26"/>
      <c r="S15" s="26"/>
      <c r="T15" s="15"/>
      <c r="U15" s="15"/>
      <c r="V15" s="15"/>
    </row>
    <row r="16" spans="1:22" x14ac:dyDescent="0.25">
      <c r="O16" s="26"/>
      <c r="P16" s="26"/>
      <c r="Q16" s="26"/>
      <c r="R16" s="26"/>
      <c r="S16" s="26"/>
      <c r="T16" s="15"/>
      <c r="U16" s="15"/>
      <c r="V16" s="15"/>
    </row>
    <row r="17" spans="2:22" x14ac:dyDescent="0.25">
      <c r="O17" s="26"/>
      <c r="P17" s="26"/>
      <c r="Q17" s="26"/>
      <c r="R17" s="26"/>
      <c r="S17" s="26"/>
      <c r="T17" s="15"/>
      <c r="U17" s="15"/>
      <c r="V17" s="15"/>
    </row>
    <row r="18" spans="2:22" x14ac:dyDescent="0.25">
      <c r="O18" s="26"/>
      <c r="P18" s="26"/>
      <c r="Q18" s="26"/>
      <c r="R18" s="26"/>
      <c r="S18" s="26"/>
      <c r="T18" s="15"/>
      <c r="U18" s="15"/>
      <c r="V18" s="15"/>
    </row>
    <row r="19" spans="2:22" x14ac:dyDescent="0.25">
      <c r="O19" s="26"/>
      <c r="P19" s="26"/>
      <c r="Q19" s="26"/>
      <c r="R19" s="26"/>
      <c r="S19" s="26"/>
      <c r="T19" s="15"/>
      <c r="U19" s="15"/>
      <c r="V19" s="15"/>
    </row>
    <row r="20" spans="2:22" x14ac:dyDescent="0.25">
      <c r="O20" s="26"/>
      <c r="P20" s="26"/>
      <c r="Q20" s="26"/>
      <c r="R20" s="26"/>
      <c r="S20" s="26"/>
      <c r="T20" s="15"/>
      <c r="U20" s="15"/>
      <c r="V20" s="15"/>
    </row>
    <row r="21" spans="2:22" x14ac:dyDescent="0.25">
      <c r="O21" s="26"/>
      <c r="P21" s="26"/>
      <c r="Q21" s="26"/>
      <c r="R21" s="26"/>
      <c r="S21" s="26"/>
      <c r="T21" s="15"/>
      <c r="U21" s="15"/>
      <c r="V21" s="15"/>
    </row>
    <row r="22" spans="2:22" x14ac:dyDescent="0.25">
      <c r="Q22" s="15"/>
      <c r="R22" s="15"/>
      <c r="S22" s="15"/>
      <c r="T22" s="15"/>
      <c r="U22" s="15"/>
      <c r="V22" s="15"/>
    </row>
    <row r="23" spans="2:22" x14ac:dyDescent="0.25">
      <c r="Q23" s="15"/>
      <c r="R23" s="15"/>
      <c r="S23" s="15"/>
      <c r="T23" s="15"/>
      <c r="U23" s="15"/>
      <c r="V23" s="15"/>
    </row>
    <row r="24" spans="2:22" x14ac:dyDescent="0.25">
      <c r="Q24" s="15"/>
      <c r="R24" s="15"/>
      <c r="S24" s="15"/>
      <c r="T24" s="15"/>
      <c r="U24" s="15"/>
      <c r="V24" s="15"/>
    </row>
    <row r="25" spans="2:22" x14ac:dyDescent="0.25">
      <c r="Q25" s="15"/>
      <c r="R25" s="15"/>
      <c r="S25" s="15"/>
      <c r="T25" s="15"/>
      <c r="U25" s="15"/>
      <c r="V25" s="15"/>
    </row>
    <row r="26" spans="2:22" x14ac:dyDescent="0.25">
      <c r="Q26" s="15"/>
      <c r="R26" s="15"/>
      <c r="S26" s="15"/>
      <c r="T26" s="15"/>
      <c r="U26" s="15"/>
      <c r="V26" s="15"/>
    </row>
    <row r="27" spans="2:22" x14ac:dyDescent="0.25">
      <c r="Q27" s="15"/>
      <c r="R27" s="15"/>
      <c r="S27" s="15"/>
      <c r="T27" s="15"/>
      <c r="U27" s="15"/>
      <c r="V27" s="15"/>
    </row>
    <row r="28" spans="2:22" ht="14.25" customHeight="1" x14ac:dyDescent="0.25">
      <c r="Q28" s="15"/>
      <c r="R28" s="15"/>
      <c r="S28" s="15"/>
      <c r="T28" s="15"/>
      <c r="U28" s="15"/>
      <c r="V28" s="15"/>
    </row>
    <row r="29" spans="2:22" x14ac:dyDescent="0.25">
      <c r="B29" s="20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15"/>
      <c r="Q29" s="15"/>
      <c r="R29" s="15"/>
      <c r="S29" s="15"/>
      <c r="T29" s="15"/>
      <c r="U29" s="15"/>
      <c r="V29" s="15"/>
    </row>
    <row r="30" spans="2:22" x14ac:dyDescent="0.25">
      <c r="B30" s="20"/>
      <c r="C30" s="26"/>
      <c r="D30" s="26"/>
      <c r="E30" s="26"/>
      <c r="F30" s="26"/>
      <c r="G30" s="26"/>
      <c r="H30" s="26"/>
      <c r="I30" s="33">
        <v>2021</v>
      </c>
      <c r="J30" s="33">
        <v>123173</v>
      </c>
      <c r="K30" s="33"/>
      <c r="L30" s="26"/>
      <c r="M30" s="26"/>
      <c r="N30" s="26"/>
      <c r="O30" s="26"/>
      <c r="P30" s="15"/>
      <c r="Q30" s="15"/>
      <c r="R30" s="15"/>
    </row>
    <row r="31" spans="2:22" x14ac:dyDescent="0.25">
      <c r="B31" s="20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15"/>
      <c r="Q31" s="15"/>
      <c r="R31" s="15"/>
    </row>
    <row r="32" spans="2:22" x14ac:dyDescent="0.25">
      <c r="B32" s="20"/>
      <c r="C32" s="20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5"/>
      <c r="Q32" s="15"/>
      <c r="R32" s="15"/>
    </row>
    <row r="33" spans="4:18" x14ac:dyDescent="0.25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15"/>
      <c r="Q33" s="15"/>
      <c r="R33" s="15"/>
    </row>
    <row r="34" spans="4:18" x14ac:dyDescent="0.25">
      <c r="J34" s="15"/>
      <c r="K34" s="15"/>
      <c r="L34" s="15"/>
      <c r="M34" s="15"/>
      <c r="N34" s="15"/>
      <c r="O34" s="15"/>
      <c r="P34" s="15"/>
      <c r="Q34" s="15"/>
      <c r="R34" s="15"/>
    </row>
    <row r="35" spans="4:18" x14ac:dyDescent="0.25">
      <c r="J35" s="15"/>
      <c r="K35" s="15"/>
      <c r="L35" s="15"/>
      <c r="M35" s="15"/>
      <c r="N35" s="15"/>
      <c r="O35" s="15"/>
      <c r="P35" s="15"/>
      <c r="Q35" s="15"/>
      <c r="R35" s="15"/>
    </row>
    <row r="36" spans="4:18" x14ac:dyDescent="0.25">
      <c r="J36" s="15"/>
      <c r="K36" s="15"/>
      <c r="L36" s="15"/>
      <c r="M36" s="15"/>
      <c r="N36" s="15"/>
      <c r="O36" s="15"/>
      <c r="P36" s="15"/>
      <c r="Q36" s="15"/>
      <c r="R36" s="15"/>
    </row>
    <row r="37" spans="4:18" x14ac:dyDescent="0.25">
      <c r="J37" s="15"/>
      <c r="K37" s="15"/>
      <c r="L37" s="15"/>
      <c r="M37" s="15"/>
      <c r="N37" s="15"/>
      <c r="O37" s="15"/>
      <c r="P37" s="15"/>
      <c r="Q37" s="15"/>
      <c r="R37" s="15"/>
    </row>
  </sheetData>
  <mergeCells count="20">
    <mergeCell ref="L6:L7"/>
    <mergeCell ref="A13:B13"/>
    <mergeCell ref="A3:N3"/>
    <mergeCell ref="A2:N2"/>
    <mergeCell ref="A5:A7"/>
    <mergeCell ref="C5:E5"/>
    <mergeCell ref="F5:H5"/>
    <mergeCell ref="I5:K5"/>
    <mergeCell ref="L5:N5"/>
    <mergeCell ref="C6:C7"/>
    <mergeCell ref="D6:D7"/>
    <mergeCell ref="E6:E7"/>
    <mergeCell ref="F6:F7"/>
    <mergeCell ref="M6:M7"/>
    <mergeCell ref="N6:N7"/>
    <mergeCell ref="G6:G7"/>
    <mergeCell ref="H6:H7"/>
    <mergeCell ref="I6:I7"/>
    <mergeCell ref="J6:J7"/>
    <mergeCell ref="K6:K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V41"/>
  <sheetViews>
    <sheetView tabSelected="1" zoomScale="130" zoomScaleNormal="130" workbookViewId="0">
      <selection activeCell="A3" sqref="A3:N3"/>
    </sheetView>
  </sheetViews>
  <sheetFormatPr defaultColWidth="8.85546875" defaultRowHeight="15" x14ac:dyDescent="0.25"/>
  <cols>
    <col min="1" max="1" width="3.7109375" style="1" customWidth="1"/>
    <col min="2" max="2" width="10.7109375" style="1" customWidth="1"/>
    <col min="3" max="3" width="8.5703125" style="1" customWidth="1"/>
    <col min="4" max="4" width="8.85546875" style="1" customWidth="1"/>
    <col min="5" max="5" width="7.7109375" style="1" customWidth="1"/>
    <col min="6" max="6" width="8.28515625" style="1" customWidth="1"/>
    <col min="7" max="7" width="8.140625" style="1" customWidth="1"/>
    <col min="8" max="8" width="7.7109375" style="1" customWidth="1"/>
    <col min="9" max="9" width="8.7109375" style="1" customWidth="1"/>
    <col min="10" max="10" width="9" style="1" bestFit="1" customWidth="1"/>
    <col min="11" max="11" width="7.7109375" style="1" customWidth="1"/>
    <col min="12" max="12" width="8" style="1" customWidth="1"/>
    <col min="13" max="13" width="8.28515625" style="1" customWidth="1"/>
    <col min="14" max="14" width="7.7109375" style="1" customWidth="1"/>
    <col min="15" max="16384" width="8.85546875" style="1"/>
  </cols>
  <sheetData>
    <row r="2" spans="1:22" x14ac:dyDescent="0.25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22" x14ac:dyDescent="0.2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0"/>
      <c r="P4" s="20"/>
      <c r="Q4" s="20"/>
      <c r="R4" s="20"/>
    </row>
    <row r="5" spans="1:22" x14ac:dyDescent="0.25">
      <c r="A5" s="45" t="s">
        <v>17</v>
      </c>
      <c r="B5" s="10" t="s">
        <v>0</v>
      </c>
      <c r="C5" s="48" t="s">
        <v>1</v>
      </c>
      <c r="D5" s="48"/>
      <c r="E5" s="48"/>
      <c r="F5" s="48" t="s">
        <v>2</v>
      </c>
      <c r="G5" s="48"/>
      <c r="H5" s="48"/>
      <c r="I5" s="48" t="s">
        <v>3</v>
      </c>
      <c r="J5" s="48"/>
      <c r="K5" s="48"/>
      <c r="L5" s="48" t="s">
        <v>4</v>
      </c>
      <c r="M5" s="48"/>
      <c r="N5" s="48"/>
      <c r="O5" s="26"/>
      <c r="P5" s="27"/>
      <c r="Q5" s="27"/>
      <c r="R5" s="27"/>
      <c r="S5" s="31"/>
      <c r="T5" s="26"/>
      <c r="U5" s="26"/>
      <c r="V5" s="26"/>
    </row>
    <row r="6" spans="1:22" x14ac:dyDescent="0.25">
      <c r="A6" s="46"/>
      <c r="B6" s="11" t="s">
        <v>5</v>
      </c>
      <c r="C6" s="41">
        <v>2023</v>
      </c>
      <c r="D6" s="40">
        <v>2022</v>
      </c>
      <c r="E6" s="40" t="s">
        <v>16</v>
      </c>
      <c r="F6" s="41">
        <v>2023</v>
      </c>
      <c r="G6" s="40">
        <v>2022</v>
      </c>
      <c r="H6" s="40" t="s">
        <v>16</v>
      </c>
      <c r="I6" s="41">
        <v>2023</v>
      </c>
      <c r="J6" s="40">
        <v>2022</v>
      </c>
      <c r="K6" s="40" t="s">
        <v>16</v>
      </c>
      <c r="L6" s="41">
        <v>2023</v>
      </c>
      <c r="M6" s="40">
        <v>2022</v>
      </c>
      <c r="N6" s="40" t="s">
        <v>16</v>
      </c>
      <c r="O6" s="26"/>
      <c r="P6" s="27"/>
      <c r="Q6" s="27"/>
      <c r="R6" s="27"/>
      <c r="S6" s="31"/>
      <c r="T6" s="26"/>
      <c r="U6" s="26"/>
      <c r="V6" s="26"/>
    </row>
    <row r="7" spans="1:22" x14ac:dyDescent="0.25">
      <c r="A7" s="47"/>
      <c r="B7" s="11" t="s">
        <v>6</v>
      </c>
      <c r="C7" s="41"/>
      <c r="D7" s="40"/>
      <c r="E7" s="40"/>
      <c r="F7" s="41"/>
      <c r="G7" s="40"/>
      <c r="H7" s="40"/>
      <c r="I7" s="41"/>
      <c r="J7" s="40"/>
      <c r="K7" s="40"/>
      <c r="L7" s="41"/>
      <c r="M7" s="40"/>
      <c r="N7" s="40"/>
      <c r="O7" s="26"/>
      <c r="P7" s="28"/>
      <c r="Q7" s="28"/>
      <c r="R7" s="28"/>
      <c r="S7" s="31"/>
      <c r="T7" s="26"/>
      <c r="U7" s="26"/>
      <c r="V7" s="26"/>
    </row>
    <row r="8" spans="1:22" x14ac:dyDescent="0.25">
      <c r="A8" s="12">
        <v>1</v>
      </c>
      <c r="B8" s="16" t="s">
        <v>7</v>
      </c>
      <c r="C8" s="12">
        <v>17674</v>
      </c>
      <c r="D8" s="12">
        <v>19846</v>
      </c>
      <c r="E8" s="12">
        <f>C8:C17-D8:D17</f>
        <v>-2172</v>
      </c>
      <c r="F8" s="12">
        <v>6621</v>
      </c>
      <c r="G8" s="12">
        <v>7886</v>
      </c>
      <c r="H8" s="12">
        <f>F8:F17-G8:G17</f>
        <v>-1265</v>
      </c>
      <c r="I8" s="12">
        <v>2742</v>
      </c>
      <c r="J8" s="12">
        <v>2548</v>
      </c>
      <c r="K8" s="12">
        <f>I8:I17-J8:J17</f>
        <v>194</v>
      </c>
      <c r="L8" s="12">
        <v>8311</v>
      </c>
      <c r="M8" s="12">
        <v>9412</v>
      </c>
      <c r="N8" s="12">
        <f>L8:L17-M8:M17</f>
        <v>-1101</v>
      </c>
      <c r="O8" s="26"/>
      <c r="P8" s="28"/>
      <c r="Q8" s="28"/>
      <c r="R8" s="28"/>
      <c r="S8" s="31"/>
      <c r="T8" s="26"/>
      <c r="U8" s="26"/>
      <c r="V8" s="26"/>
    </row>
    <row r="9" spans="1:22" x14ac:dyDescent="0.25">
      <c r="A9" s="12">
        <v>2</v>
      </c>
      <c r="B9" s="17" t="s">
        <v>8</v>
      </c>
      <c r="C9" s="12">
        <v>28076</v>
      </c>
      <c r="D9" s="12">
        <v>29064</v>
      </c>
      <c r="E9" s="12">
        <f>C9:C17-D9:D17</f>
        <v>-988</v>
      </c>
      <c r="F9" s="12">
        <v>6430</v>
      </c>
      <c r="G9" s="12">
        <v>6875</v>
      </c>
      <c r="H9" s="12">
        <f>F9:F17-G9:G17</f>
        <v>-445</v>
      </c>
      <c r="I9" s="12">
        <v>7902</v>
      </c>
      <c r="J9" s="12">
        <v>9330</v>
      </c>
      <c r="K9" s="12">
        <f>I9:I17-J9:J17</f>
        <v>-1428</v>
      </c>
      <c r="L9" s="12">
        <v>13744</v>
      </c>
      <c r="M9" s="12">
        <v>12859</v>
      </c>
      <c r="N9" s="12">
        <f>L9:L17-M9:M17</f>
        <v>885</v>
      </c>
      <c r="O9" s="26"/>
      <c r="P9" s="27"/>
      <c r="Q9" s="27"/>
      <c r="R9" s="27"/>
      <c r="S9" s="31"/>
      <c r="T9" s="26"/>
      <c r="U9" s="26"/>
      <c r="V9" s="26"/>
    </row>
    <row r="10" spans="1:22" x14ac:dyDescent="0.25">
      <c r="A10" s="12">
        <v>3</v>
      </c>
      <c r="B10" s="17" t="s">
        <v>9</v>
      </c>
      <c r="C10" s="12">
        <v>19158</v>
      </c>
      <c r="D10" s="12">
        <v>19356</v>
      </c>
      <c r="E10" s="12">
        <f>C10:C18-D10:D18</f>
        <v>-198</v>
      </c>
      <c r="F10" s="12">
        <v>11503</v>
      </c>
      <c r="G10" s="12">
        <v>9574</v>
      </c>
      <c r="H10" s="12">
        <f>F10:F18-G10:G18</f>
        <v>1929</v>
      </c>
      <c r="I10" s="12" t="s">
        <v>10</v>
      </c>
      <c r="J10" s="12" t="s">
        <v>10</v>
      </c>
      <c r="K10" s="12" t="s">
        <v>10</v>
      </c>
      <c r="L10" s="12">
        <v>11503</v>
      </c>
      <c r="M10" s="12">
        <v>9782</v>
      </c>
      <c r="N10" s="12">
        <f>L10:L18-M10:M18</f>
        <v>1721</v>
      </c>
      <c r="O10" s="26"/>
      <c r="P10" s="27"/>
      <c r="Q10" s="27"/>
      <c r="R10" s="27"/>
      <c r="S10" s="31"/>
      <c r="T10" s="26"/>
      <c r="U10" s="26"/>
      <c r="V10" s="26"/>
    </row>
    <row r="11" spans="1:22" x14ac:dyDescent="0.25">
      <c r="A11" s="12">
        <v>4</v>
      </c>
      <c r="B11" s="17" t="s">
        <v>11</v>
      </c>
      <c r="C11" s="12">
        <v>35791</v>
      </c>
      <c r="D11" s="12">
        <v>36175</v>
      </c>
      <c r="E11" s="12">
        <f>C11:C18-D11:D18</f>
        <v>-384</v>
      </c>
      <c r="F11" s="12">
        <v>8909</v>
      </c>
      <c r="G11" s="12">
        <v>9335</v>
      </c>
      <c r="H11" s="12">
        <f>F11:F18-G11:G18</f>
        <v>-426</v>
      </c>
      <c r="I11" s="12">
        <v>17423</v>
      </c>
      <c r="J11" s="12">
        <v>17093</v>
      </c>
      <c r="K11" s="12">
        <f>I11:I18-J11:J18</f>
        <v>330</v>
      </c>
      <c r="L11" s="12">
        <v>9459</v>
      </c>
      <c r="M11" s="12">
        <v>9747</v>
      </c>
      <c r="N11" s="12">
        <f>L11:L18-M11:M18</f>
        <v>-288</v>
      </c>
      <c r="O11" s="26"/>
      <c r="P11" s="28"/>
      <c r="Q11" s="28"/>
      <c r="R11" s="28"/>
      <c r="S11" s="31"/>
      <c r="T11" s="26"/>
      <c r="U11" s="26"/>
      <c r="V11" s="26"/>
    </row>
    <row r="12" spans="1:22" ht="15" customHeight="1" x14ac:dyDescent="0.25">
      <c r="A12" s="12">
        <v>5</v>
      </c>
      <c r="B12" s="17" t="s">
        <v>12</v>
      </c>
      <c r="C12" s="12">
        <v>76498</v>
      </c>
      <c r="D12" s="12">
        <v>81500</v>
      </c>
      <c r="E12" s="12">
        <f>C12:C18-D12:D18</f>
        <v>-5002</v>
      </c>
      <c r="F12" s="12">
        <v>23156</v>
      </c>
      <c r="G12" s="12">
        <v>27090</v>
      </c>
      <c r="H12" s="12">
        <f>F12:F18-G12:G18</f>
        <v>-3934</v>
      </c>
      <c r="I12" s="12">
        <v>28951</v>
      </c>
      <c r="J12" s="12">
        <v>30600</v>
      </c>
      <c r="K12" s="12">
        <f>I12:I18-J12:J18</f>
        <v>-1649</v>
      </c>
      <c r="L12" s="12">
        <v>24391</v>
      </c>
      <c r="M12" s="12">
        <v>23810</v>
      </c>
      <c r="N12" s="12">
        <f>L12:L18-M12:M18</f>
        <v>581</v>
      </c>
      <c r="O12" s="26"/>
      <c r="P12" s="28"/>
      <c r="Q12" s="28"/>
      <c r="R12" s="28"/>
      <c r="S12" s="31"/>
      <c r="T12" s="26"/>
      <c r="U12" s="26"/>
      <c r="V12" s="26"/>
    </row>
    <row r="13" spans="1:22" x14ac:dyDescent="0.25">
      <c r="A13" s="12">
        <v>6</v>
      </c>
      <c r="B13" s="17" t="s">
        <v>13</v>
      </c>
      <c r="C13" s="12">
        <v>32988</v>
      </c>
      <c r="D13" s="12">
        <v>32192</v>
      </c>
      <c r="E13" s="12">
        <f>C13:C18-D13:D18</f>
        <v>796</v>
      </c>
      <c r="F13" s="12">
        <v>15885</v>
      </c>
      <c r="G13" s="12">
        <v>14622</v>
      </c>
      <c r="H13" s="12">
        <f>F13:F18-G13:G18</f>
        <v>1263</v>
      </c>
      <c r="I13" s="12" t="s">
        <v>10</v>
      </c>
      <c r="J13" s="12" t="s">
        <v>10</v>
      </c>
      <c r="K13" s="12" t="s">
        <v>10</v>
      </c>
      <c r="L13" s="12">
        <v>17103</v>
      </c>
      <c r="M13" s="12">
        <v>17570</v>
      </c>
      <c r="N13" s="12">
        <f>L13:L18-M13:M18</f>
        <v>-467</v>
      </c>
      <c r="O13" s="26"/>
      <c r="P13" s="27"/>
      <c r="Q13" s="27"/>
      <c r="R13" s="27"/>
      <c r="S13" s="31"/>
      <c r="T13" s="26"/>
      <c r="U13" s="26"/>
      <c r="V13" s="26"/>
    </row>
    <row r="14" spans="1:22" x14ac:dyDescent="0.25">
      <c r="A14" s="12">
        <v>7</v>
      </c>
      <c r="B14" s="17" t="s">
        <v>23</v>
      </c>
      <c r="C14" s="12">
        <v>23624</v>
      </c>
      <c r="D14" s="12">
        <v>23299</v>
      </c>
      <c r="E14" s="12">
        <f>C14:C18-D14:D18</f>
        <v>325</v>
      </c>
      <c r="F14" s="12">
        <v>2060</v>
      </c>
      <c r="G14" s="12">
        <v>2359</v>
      </c>
      <c r="H14" s="12">
        <f>F14:F18-G14:G18</f>
        <v>-299</v>
      </c>
      <c r="I14" s="12">
        <v>4998</v>
      </c>
      <c r="J14" s="12">
        <v>5495</v>
      </c>
      <c r="K14" s="12">
        <f>I14:I18-J14:J18</f>
        <v>-497</v>
      </c>
      <c r="L14" s="12">
        <v>16566</v>
      </c>
      <c r="M14" s="12">
        <v>15445</v>
      </c>
      <c r="N14" s="12">
        <f>L14:L18-M14:M18</f>
        <v>1121</v>
      </c>
      <c r="O14" s="26"/>
      <c r="P14" s="27"/>
      <c r="Q14" s="27"/>
      <c r="R14" s="27"/>
      <c r="S14" s="31"/>
      <c r="T14" s="26"/>
      <c r="U14" s="26"/>
      <c r="V14" s="26"/>
    </row>
    <row r="15" spans="1:22" x14ac:dyDescent="0.25">
      <c r="A15" s="49" t="s">
        <v>15</v>
      </c>
      <c r="B15" s="49"/>
      <c r="C15" s="25">
        <f>SUM(C8:C14)</f>
        <v>233809</v>
      </c>
      <c r="D15" s="25">
        <f>SUM(D8:D14)</f>
        <v>241432</v>
      </c>
      <c r="E15" s="25">
        <f>C15:C18-D15:D18</f>
        <v>-7623</v>
      </c>
      <c r="F15" s="25">
        <f>SUM(F8:F14)</f>
        <v>74564</v>
      </c>
      <c r="G15" s="25">
        <f>SUM(G8:G14)</f>
        <v>77741</v>
      </c>
      <c r="H15" s="25">
        <f>F15:F18-G15:G18</f>
        <v>-3177</v>
      </c>
      <c r="I15" s="25">
        <f>SUM(I8:I14)</f>
        <v>62016</v>
      </c>
      <c r="J15" s="25">
        <f>SUM(J8:J14)</f>
        <v>65066</v>
      </c>
      <c r="K15" s="25">
        <f>I15:I18-J15:J18</f>
        <v>-3050</v>
      </c>
      <c r="L15" s="25">
        <f>SUM(L8:L14)</f>
        <v>101077</v>
      </c>
      <c r="M15" s="25">
        <f>SUM(M8:M14)</f>
        <v>98625</v>
      </c>
      <c r="N15" s="25">
        <f>L15:L18-M15:M18</f>
        <v>2452</v>
      </c>
      <c r="O15" s="33"/>
      <c r="P15" s="34"/>
      <c r="Q15" s="34"/>
      <c r="R15" s="28"/>
      <c r="S15" s="31"/>
      <c r="T15" s="26"/>
      <c r="U15" s="26"/>
      <c r="V15" s="26"/>
    </row>
    <row r="16" spans="1:22" ht="15" customHeight="1" thickBot="1" x14ac:dyDescent="0.3">
      <c r="A16" s="14">
        <v>8</v>
      </c>
      <c r="B16" s="18" t="s">
        <v>14</v>
      </c>
      <c r="C16" s="14">
        <v>126376</v>
      </c>
      <c r="D16" s="14">
        <v>131740</v>
      </c>
      <c r="E16" s="13">
        <f>C16:C18-D16:D18</f>
        <v>-5364</v>
      </c>
      <c r="F16" s="14">
        <v>0</v>
      </c>
      <c r="G16" s="14">
        <v>0</v>
      </c>
      <c r="H16" s="13">
        <v>0</v>
      </c>
      <c r="I16" s="14">
        <v>126376</v>
      </c>
      <c r="J16" s="14">
        <v>131740</v>
      </c>
      <c r="K16" s="13">
        <f>I16:I18-J16:J18</f>
        <v>-5364</v>
      </c>
      <c r="L16" s="14" t="s">
        <v>10</v>
      </c>
      <c r="M16" s="14" t="s">
        <v>10</v>
      </c>
      <c r="N16" s="13" t="s">
        <v>10</v>
      </c>
      <c r="O16" s="35" t="s">
        <v>24</v>
      </c>
      <c r="P16" s="36" t="s">
        <v>25</v>
      </c>
      <c r="Q16" s="37"/>
      <c r="R16" s="28"/>
      <c r="S16" s="31"/>
      <c r="T16" s="26"/>
      <c r="U16" s="26"/>
      <c r="V16" s="26"/>
    </row>
    <row r="17" spans="1:22" ht="15.75" thickBot="1" x14ac:dyDescent="0.3">
      <c r="A17" s="42" t="s">
        <v>15</v>
      </c>
      <c r="B17" s="43"/>
      <c r="C17" s="23">
        <f>SUM(C15:C16)</f>
        <v>360185</v>
      </c>
      <c r="D17" s="23">
        <f>SUM(D15:D16)</f>
        <v>373172</v>
      </c>
      <c r="E17" s="22">
        <f>C17:C18-D17:D18</f>
        <v>-12987</v>
      </c>
      <c r="F17" s="23">
        <f>SUM(F15:F16)</f>
        <v>74564</v>
      </c>
      <c r="G17" s="23">
        <f>SUM(G15:G16)</f>
        <v>77741</v>
      </c>
      <c r="H17" s="22">
        <f>F17:F18-G17:G18</f>
        <v>-3177</v>
      </c>
      <c r="I17" s="23">
        <f>SUM(I15:I16)</f>
        <v>188392</v>
      </c>
      <c r="J17" s="23">
        <f>SUM(J15:J16)</f>
        <v>196806</v>
      </c>
      <c r="K17" s="22">
        <f>I17:I18-J17:J18</f>
        <v>-8414</v>
      </c>
      <c r="L17" s="23">
        <f>SUM(L15:L16)</f>
        <v>101077</v>
      </c>
      <c r="M17" s="23">
        <f>SUM(M15:M16)</f>
        <v>98625</v>
      </c>
      <c r="N17" s="24">
        <f>L17:L18-M17:M18</f>
        <v>2452</v>
      </c>
      <c r="O17" s="33">
        <v>1335536</v>
      </c>
      <c r="P17" s="33"/>
      <c r="Q17" s="38">
        <v>1695721</v>
      </c>
      <c r="R17" s="27"/>
      <c r="S17" s="31"/>
      <c r="T17" s="26"/>
      <c r="U17" s="26"/>
      <c r="V17" s="26"/>
    </row>
    <row r="18" spans="1:22" s="5" customFormat="1" ht="1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4"/>
      <c r="K18" s="4"/>
      <c r="L18" s="4"/>
      <c r="M18" s="4"/>
      <c r="N18" s="4"/>
      <c r="O18" s="35"/>
      <c r="P18" s="39"/>
      <c r="Q18" s="39"/>
      <c r="R18" s="30"/>
      <c r="S18" s="32"/>
      <c r="T18" s="29"/>
      <c r="U18" s="29"/>
      <c r="V18" s="29"/>
    </row>
    <row r="19" spans="1:22" x14ac:dyDescent="0.25">
      <c r="A19" s="7"/>
      <c r="B19" s="7"/>
      <c r="C19" s="7"/>
      <c r="D19" s="7"/>
      <c r="E19" s="7"/>
      <c r="F19" s="7"/>
      <c r="G19" s="7"/>
      <c r="H19" s="7"/>
      <c r="I19" s="7"/>
      <c r="O19" s="26"/>
      <c r="P19" s="26"/>
      <c r="Q19" s="26"/>
      <c r="R19" s="26"/>
      <c r="S19" s="26"/>
      <c r="T19" s="26"/>
      <c r="U19" s="26"/>
      <c r="V19" s="26"/>
    </row>
    <row r="20" spans="1:22" x14ac:dyDescent="0.25">
      <c r="O20" s="26"/>
      <c r="P20" s="26"/>
      <c r="Q20" s="26"/>
      <c r="R20" s="26"/>
      <c r="S20" s="26"/>
      <c r="T20" s="26"/>
      <c r="U20" s="26"/>
      <c r="V20" s="26"/>
    </row>
    <row r="21" spans="1:22" x14ac:dyDescent="0.25">
      <c r="O21" s="26"/>
      <c r="P21" s="26"/>
      <c r="Q21" s="26"/>
      <c r="R21" s="26"/>
      <c r="S21" s="26"/>
      <c r="T21" s="26"/>
      <c r="U21" s="26"/>
      <c r="V21" s="26"/>
    </row>
    <row r="22" spans="1:22" x14ac:dyDescent="0.25">
      <c r="O22" s="26"/>
      <c r="P22" s="26"/>
      <c r="Q22" s="26"/>
      <c r="R22" s="26"/>
      <c r="S22" s="26"/>
      <c r="T22" s="26"/>
      <c r="U22" s="26"/>
      <c r="V22" s="26"/>
    </row>
    <row r="23" spans="1:22" x14ac:dyDescent="0.25">
      <c r="O23" s="26"/>
      <c r="P23" s="26"/>
      <c r="Q23" s="26"/>
      <c r="R23" s="26"/>
      <c r="S23" s="26"/>
      <c r="T23" s="26"/>
      <c r="U23" s="26"/>
      <c r="V23" s="26"/>
    </row>
    <row r="24" spans="1:22" x14ac:dyDescent="0.25">
      <c r="O24" s="26"/>
      <c r="P24" s="26"/>
      <c r="Q24" s="26"/>
      <c r="R24" s="26"/>
      <c r="S24" s="26"/>
      <c r="T24" s="26"/>
      <c r="U24" s="26"/>
      <c r="V24" s="26"/>
    </row>
    <row r="25" spans="1:22" x14ac:dyDescent="0.25">
      <c r="O25" s="26"/>
      <c r="P25" s="26"/>
      <c r="Q25" s="26"/>
      <c r="R25" s="26"/>
      <c r="S25" s="26"/>
      <c r="T25" s="26"/>
      <c r="U25" s="26"/>
      <c r="V25" s="26"/>
    </row>
    <row r="26" spans="1:22" x14ac:dyDescent="0.25">
      <c r="O26" s="26"/>
      <c r="P26" s="26"/>
      <c r="Q26" s="26"/>
      <c r="R26" s="26"/>
      <c r="S26" s="26"/>
      <c r="T26" s="26"/>
      <c r="U26" s="26"/>
      <c r="V26" s="26"/>
    </row>
    <row r="27" spans="1:22" x14ac:dyDescent="0.25">
      <c r="O27" s="26"/>
      <c r="P27" s="26"/>
      <c r="Q27" s="26"/>
      <c r="R27" s="26"/>
      <c r="S27" s="26"/>
      <c r="T27" s="26"/>
      <c r="U27" s="26"/>
      <c r="V27" s="26"/>
    </row>
    <row r="28" spans="1:22" x14ac:dyDescent="0.25">
      <c r="O28" s="26"/>
      <c r="P28" s="26"/>
      <c r="Q28" s="26"/>
      <c r="R28" s="26"/>
      <c r="S28" s="26"/>
      <c r="T28" s="26"/>
      <c r="U28" s="26"/>
      <c r="V28" s="26"/>
    </row>
    <row r="29" spans="1:22" x14ac:dyDescent="0.25">
      <c r="O29" s="26"/>
      <c r="P29" s="26"/>
      <c r="Q29" s="26"/>
      <c r="R29" s="26"/>
      <c r="S29" s="26"/>
      <c r="T29" s="26"/>
      <c r="U29" s="26"/>
      <c r="V29" s="26"/>
    </row>
    <row r="30" spans="1:22" x14ac:dyDescent="0.25">
      <c r="O30" s="26"/>
      <c r="P30" s="26"/>
      <c r="Q30" s="26"/>
      <c r="R30" s="26"/>
      <c r="S30" s="26"/>
      <c r="T30" s="26"/>
      <c r="U30" s="26"/>
      <c r="V30" s="26"/>
    </row>
    <row r="31" spans="1:22" x14ac:dyDescent="0.25">
      <c r="O31" s="26"/>
      <c r="P31" s="26"/>
      <c r="Q31" s="26"/>
      <c r="R31" s="26"/>
      <c r="S31" s="26"/>
      <c r="T31" s="26"/>
      <c r="U31" s="26"/>
      <c r="V31" s="26"/>
    </row>
    <row r="32" spans="1:22" x14ac:dyDescent="0.25">
      <c r="O32" s="26"/>
      <c r="P32" s="26"/>
      <c r="Q32" s="26"/>
      <c r="R32" s="26"/>
      <c r="S32" s="26"/>
      <c r="T32" s="26"/>
      <c r="U32" s="26"/>
      <c r="V32" s="26"/>
    </row>
    <row r="33" spans="2:22" x14ac:dyDescent="0.25">
      <c r="I33" s="15"/>
      <c r="J33" s="15"/>
      <c r="K33" s="15"/>
      <c r="L33" s="15"/>
      <c r="M33" s="15"/>
      <c r="N33" s="15"/>
      <c r="O33" s="26"/>
      <c r="P33" s="26"/>
      <c r="Q33" s="26"/>
      <c r="R33" s="26"/>
      <c r="S33" s="26"/>
      <c r="T33" s="26"/>
      <c r="U33" s="26"/>
      <c r="V33" s="26"/>
    </row>
    <row r="34" spans="2:22" x14ac:dyDescent="0.25">
      <c r="B34" s="26"/>
      <c r="C34" s="26"/>
      <c r="D34" s="26"/>
      <c r="E34" s="26"/>
      <c r="F34" s="26"/>
      <c r="G34" s="26"/>
      <c r="H34" s="33"/>
      <c r="I34" s="33">
        <v>2021</v>
      </c>
      <c r="J34" s="33">
        <v>331232</v>
      </c>
      <c r="K34" s="33"/>
      <c r="L34" s="33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2:22" x14ac:dyDescent="0.25">
      <c r="B35" s="26"/>
      <c r="C35" s="26"/>
      <c r="D35" s="26"/>
      <c r="E35" s="26"/>
      <c r="F35" s="26"/>
      <c r="G35" s="26"/>
      <c r="H35" s="33"/>
      <c r="I35" s="33"/>
      <c r="J35" s="33"/>
      <c r="K35" s="33"/>
      <c r="L35" s="33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2:22" x14ac:dyDescent="0.2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2:22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2:22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2:22" x14ac:dyDescent="0.2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2:22" x14ac:dyDescent="0.2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2:22" x14ac:dyDescent="0.2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</sheetData>
  <mergeCells count="21">
    <mergeCell ref="C6:C7"/>
    <mergeCell ref="D6:D7"/>
    <mergeCell ref="E6:E7"/>
    <mergeCell ref="F6:F7"/>
    <mergeCell ref="G6:G7"/>
    <mergeCell ref="A15:B15"/>
    <mergeCell ref="A17:B17"/>
    <mergeCell ref="A2:N2"/>
    <mergeCell ref="C5:E5"/>
    <mergeCell ref="F5:H5"/>
    <mergeCell ref="I5:K5"/>
    <mergeCell ref="L5:N5"/>
    <mergeCell ref="A3:N3"/>
    <mergeCell ref="M6:M7"/>
    <mergeCell ref="N6:N7"/>
    <mergeCell ref="A5:A7"/>
    <mergeCell ref="H6:H7"/>
    <mergeCell ref="I6:I7"/>
    <mergeCell ref="J6:J7"/>
    <mergeCell ref="K6:K7"/>
    <mergeCell ref="L6:L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topLeftCell="B1" workbookViewId="0">
      <selection activeCell="M35" sqref="M35"/>
    </sheetView>
  </sheetViews>
  <sheetFormatPr defaultRowHeight="15" x14ac:dyDescent="0.25"/>
  <sheetData>
    <row r="2" spans="1:2" x14ac:dyDescent="0.25">
      <c r="A2" t="s">
        <v>24</v>
      </c>
      <c r="B2" s="6">
        <v>0.21</v>
      </c>
    </row>
    <row r="3" spans="1:2" x14ac:dyDescent="0.25">
      <c r="A3" t="s">
        <v>25</v>
      </c>
      <c r="B3" s="6">
        <v>0.79</v>
      </c>
    </row>
    <row r="5" spans="1:2" x14ac:dyDescent="0.25">
      <c r="A5">
        <v>2012</v>
      </c>
      <c r="B5">
        <v>296796</v>
      </c>
    </row>
    <row r="6" spans="1:2" x14ac:dyDescent="0.25">
      <c r="A6">
        <v>2013</v>
      </c>
      <c r="B6">
        <v>282137</v>
      </c>
    </row>
    <row r="7" spans="1:2" x14ac:dyDescent="0.25">
      <c r="A7">
        <v>2014</v>
      </c>
      <c r="B7">
        <v>273968</v>
      </c>
    </row>
    <row r="9" spans="1:2" x14ac:dyDescent="0.25">
      <c r="A9">
        <f>B7-B6</f>
        <v>-8169</v>
      </c>
      <c r="B9">
        <f>B6-B5</f>
        <v>-14659</v>
      </c>
    </row>
    <row r="10" spans="1:2" x14ac:dyDescent="0.25">
      <c r="A10">
        <f>A9/B7*100</f>
        <v>-2.981735093149565</v>
      </c>
      <c r="B10">
        <f>B9/B6*100</f>
        <v>-5.1957027968681881</v>
      </c>
    </row>
    <row r="17" spans="1:2" x14ac:dyDescent="0.25">
      <c r="A17" t="s">
        <v>24</v>
      </c>
      <c r="B17" s="6">
        <v>0.32</v>
      </c>
    </row>
    <row r="18" spans="1:2" x14ac:dyDescent="0.25">
      <c r="A18" t="s">
        <v>25</v>
      </c>
      <c r="B18" s="6">
        <v>0.68</v>
      </c>
    </row>
    <row r="20" spans="1:2" x14ac:dyDescent="0.25">
      <c r="A20">
        <v>2012</v>
      </c>
      <c r="B20">
        <v>808163</v>
      </c>
    </row>
    <row r="21" spans="1:2" x14ac:dyDescent="0.25">
      <c r="A21">
        <v>2013</v>
      </c>
      <c r="B21">
        <v>756560</v>
      </c>
    </row>
    <row r="22" spans="1:2" x14ac:dyDescent="0.25">
      <c r="A22">
        <v>2014</v>
      </c>
      <c r="B22">
        <v>846757</v>
      </c>
    </row>
    <row r="25" spans="1:2" x14ac:dyDescent="0.25">
      <c r="A25">
        <f>B22-B21</f>
        <v>90197</v>
      </c>
      <c r="B25">
        <f>B21-B20</f>
        <v>-51603</v>
      </c>
    </row>
    <row r="26" spans="1:2" x14ac:dyDescent="0.25">
      <c r="A26">
        <f>A25/B22*100</f>
        <v>10.652052477865551</v>
      </c>
      <c r="B26">
        <f>B25/B21*100</f>
        <v>-6.8207412498678233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Janusevičiutė</dc:creator>
  <cp:lastModifiedBy>Audrutė Sadeckienė</cp:lastModifiedBy>
  <cp:lastPrinted>2024-11-07T12:06:28Z</cp:lastPrinted>
  <dcterms:created xsi:type="dcterms:W3CDTF">2011-06-28T11:12:02Z</dcterms:created>
  <dcterms:modified xsi:type="dcterms:W3CDTF">2024-11-07T12:07:36Z</dcterms:modified>
</cp:coreProperties>
</file>