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Lapas1" sheetId="3" state="hidden" r:id="rId3"/>
  </sheets>
  <calcPr calcId="162913"/>
</workbook>
</file>

<file path=xl/calcChain.xml><?xml version="1.0" encoding="utf-8"?>
<calcChain xmlns="http://schemas.openxmlformats.org/spreadsheetml/2006/main">
  <c r="D14" i="2" l="1"/>
  <c r="D16" i="2" s="1"/>
  <c r="K7" i="2" l="1"/>
  <c r="K8" i="2"/>
  <c r="K10" i="2"/>
  <c r="K11" i="2"/>
  <c r="K13" i="2"/>
  <c r="M14" i="2" l="1"/>
  <c r="M16" i="2" s="1"/>
  <c r="G14" i="2"/>
  <c r="G16" i="2" s="1"/>
  <c r="J14" i="2" l="1"/>
  <c r="J16" i="2" s="1"/>
  <c r="M12" i="1" l="1"/>
  <c r="J12" i="1"/>
  <c r="G12" i="1"/>
  <c r="D12" i="1"/>
  <c r="L14" i="2" l="1"/>
  <c r="B21" i="3" l="1"/>
  <c r="B22" i="3" s="1"/>
  <c r="A21" i="3"/>
  <c r="A22" i="3" s="1"/>
  <c r="B10" i="3" l="1"/>
  <c r="B11" i="3" s="1"/>
  <c r="A10" i="3"/>
  <c r="A11" i="3" s="1"/>
  <c r="N8" i="2" l="1"/>
  <c r="N9" i="2"/>
  <c r="N10" i="2"/>
  <c r="N11" i="2"/>
  <c r="N12" i="2"/>
  <c r="N13" i="2"/>
  <c r="N7" i="2"/>
  <c r="K15" i="2"/>
  <c r="H8" i="2"/>
  <c r="H9" i="2"/>
  <c r="H10" i="2"/>
  <c r="H11" i="2"/>
  <c r="H12" i="2"/>
  <c r="H13" i="2"/>
  <c r="H7" i="2"/>
  <c r="E8" i="2"/>
  <c r="E9" i="2"/>
  <c r="E10" i="2"/>
  <c r="E11" i="2"/>
  <c r="E12" i="2"/>
  <c r="E13" i="2"/>
  <c r="E15" i="2"/>
  <c r="E7" i="2"/>
  <c r="I14" i="2"/>
  <c r="F14" i="2"/>
  <c r="F16" i="2" s="1"/>
  <c r="C14" i="2"/>
  <c r="N9" i="1"/>
  <c r="N10" i="1"/>
  <c r="N11" i="1"/>
  <c r="N8" i="1"/>
  <c r="K8" i="1"/>
  <c r="K9" i="1"/>
  <c r="K10" i="1"/>
  <c r="K7" i="1"/>
  <c r="H8" i="1"/>
  <c r="H9" i="1"/>
  <c r="H10" i="1"/>
  <c r="H11" i="1"/>
  <c r="H7" i="1"/>
  <c r="E8" i="1"/>
  <c r="E9" i="1"/>
  <c r="E10" i="1"/>
  <c r="E11" i="1"/>
  <c r="E7" i="1"/>
  <c r="L12" i="1"/>
  <c r="I12" i="1"/>
  <c r="F12" i="1"/>
  <c r="C12" i="1"/>
  <c r="K14" i="2" l="1"/>
  <c r="N14" i="2"/>
  <c r="N12" i="1"/>
  <c r="H12" i="1"/>
  <c r="K12" i="1"/>
  <c r="E14" i="2"/>
  <c r="E12" i="1"/>
  <c r="I16" i="2"/>
  <c r="K16" i="2" s="1"/>
  <c r="H14" i="2"/>
  <c r="C16" i="2"/>
  <c r="E16" i="2" s="1"/>
  <c r="H16" i="2"/>
  <c r="L16" i="2"/>
  <c r="N16" i="2" s="1"/>
</calcChain>
</file>

<file path=xl/sharedStrings.xml><?xml version="1.0" encoding="utf-8"?>
<sst xmlns="http://schemas.openxmlformats.org/spreadsheetml/2006/main" count="67" uniqueCount="30">
  <si>
    <t>Eil.</t>
  </si>
  <si>
    <t>Savivaldybių</t>
  </si>
  <si>
    <t>SVB tinklo bibliotekose</t>
  </si>
  <si>
    <t>VB</t>
  </si>
  <si>
    <t>Miesto fil.</t>
  </si>
  <si>
    <t>Kaimo fil.</t>
  </si>
  <si>
    <t>Nr.</t>
  </si>
  <si>
    <t>viešosios</t>
  </si>
  <si>
    <t>Skirtumas</t>
  </si>
  <si>
    <t>bibliotekos</t>
  </si>
  <si>
    <t>Elektrėnai</t>
  </si>
  <si>
    <t>Šalčininkai</t>
  </si>
  <si>
    <t>Širvintos</t>
  </si>
  <si>
    <t>Švenčionys</t>
  </si>
  <si>
    <t>Trakai</t>
  </si>
  <si>
    <t>Ukmergė</t>
  </si>
  <si>
    <t>Vilniaus m.</t>
  </si>
  <si>
    <t>Iš viso:</t>
  </si>
  <si>
    <t>Alytaus m.</t>
  </si>
  <si>
    <t>Alytaus r.</t>
  </si>
  <si>
    <t>Druskininkai</t>
  </si>
  <si>
    <t>Lazdijai</t>
  </si>
  <si>
    <t>Varėna</t>
  </si>
  <si>
    <t>x</t>
  </si>
  <si>
    <t>Vilniaus r.</t>
  </si>
  <si>
    <t>Vaikai</t>
  </si>
  <si>
    <t>Suaugę</t>
  </si>
  <si>
    <t>Suaugusieji</t>
  </si>
  <si>
    <t>3.3.1. ALYTAUS APSKRITIES SAVIVALDYBIŲ VIEŠŲJŲ BIBLIOTEKŲ LANKYTOJŲ VAIKŲ SKAIČIUS 2022-2023 M.</t>
  </si>
  <si>
    <t>3.3.1. VILNIAUS APSKRITIES SAVIVALDYBIŲ VIEŠŲJŲ BIBLIOTEKŲ LANKYTOJŲ VAIKŲ SKAIČIUS 2022-2023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</si>
</sst>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color theme="5" tint="-0.249977111117893"/>
      <name val="Arial"/>
      <family val="2"/>
      <charset val="186"/>
    </font>
    <font>
      <sz val="11"/>
      <color theme="5" tint="-0.249977111117893"/>
      <name val="Calibri"/>
      <family val="2"/>
      <charset val="186"/>
      <scheme val="minor"/>
    </font>
    <font>
      <sz val="9"/>
      <color theme="5" tint="-0.249977111117893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sz val="10"/>
      <color theme="5" tint="-0.499984740745262"/>
      <name val="Arial"/>
      <family val="2"/>
      <charset val="186"/>
    </font>
    <font>
      <b/>
      <sz val="11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8"/>
      <color rgb="FFFF0000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9" fontId="0" fillId="0" borderId="0" xfId="0" applyNumberFormat="1"/>
    <xf numFmtId="10" fontId="0" fillId="0" borderId="0" xfId="0" applyNumberFormat="1"/>
    <xf numFmtId="0" fontId="8" fillId="2" borderId="0" xfId="0" applyFont="1" applyFill="1" applyAlignment="1">
      <alignment vertical="center"/>
    </xf>
    <xf numFmtId="0" fontId="10" fillId="2" borderId="0" xfId="0" applyFont="1" applyFill="1"/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1" fillId="2" borderId="0" xfId="0" applyFont="1" applyFill="1"/>
    <xf numFmtId="0" fontId="0" fillId="2" borderId="0" xfId="0" applyFont="1" applyFill="1"/>
    <xf numFmtId="0" fontId="12" fillId="2" borderId="0" xfId="0" applyFont="1" applyFill="1"/>
    <xf numFmtId="0" fontId="8" fillId="4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Border="1"/>
    <xf numFmtId="0" fontId="14" fillId="2" borderId="0" xfId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15" fillId="2" borderId="0" xfId="0" applyFont="1" applyFill="1"/>
    <xf numFmtId="0" fontId="15" fillId="2" borderId="0" xfId="0" applyFont="1" applyFill="1" applyAlignment="1">
      <alignment horizontal="right"/>
    </xf>
    <xf numFmtId="0" fontId="16" fillId="2" borderId="0" xfId="1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5" fillId="3" borderId="2" xfId="0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7E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Alytaus apskrities bibliotekų lankytojai:</a:t>
            </a:r>
            <a:endParaRPr lang="en-US">
              <a:effectLst/>
            </a:endParaRPr>
          </a:p>
          <a:p>
            <a:pPr>
              <a:defRPr/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vaikai ir suaugusieji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F7B-4EA7-A867-38CE91658E41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F7B-4EA7-A867-38CE91658E41}"/>
              </c:ext>
            </c:extLst>
          </c:dPt>
          <c:dLbls>
            <c:dLbl>
              <c:idx val="0"/>
              <c:layout>
                <c:manualLayout>
                  <c:x val="-0.23770961579817051"/>
                  <c:y val="-0.155743566130946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7B-4EA7-A867-38CE91658E41}"/>
                </c:ext>
              </c:extLst>
            </c:dLbl>
            <c:dLbl>
              <c:idx val="1"/>
              <c:layout>
                <c:manualLayout>
                  <c:x val="0.14875153105861769"/>
                  <c:y val="8.20016768737241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7B-4EA7-A867-38CE91658E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(Alytaus!$P$11,Alytaus!$O$11)</c:f>
              <c:strCache>
                <c:ptCount val="2"/>
                <c:pt idx="0">
                  <c:v>Suaugusieji</c:v>
                </c:pt>
                <c:pt idx="1">
                  <c:v>Vaikai</c:v>
                </c:pt>
              </c:strCache>
            </c:strRef>
          </c:cat>
          <c:val>
            <c:numRef>
              <c:f>(Alytaus!$O$12,Alytaus!$C$12)</c:f>
              <c:numCache>
                <c:formatCode>General</c:formatCode>
                <c:ptCount val="2"/>
                <c:pt idx="0">
                  <c:v>319822</c:v>
                </c:pt>
                <c:pt idx="1">
                  <c:v>159570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B-4EA7-A867-38CE91658E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rgbClr val="000000"/>
                </a:solidFill>
                <a:effectLst/>
              </a:rPr>
              <a:t>Lankytojų vaikų skaičiaus kaita Alytaus</a:t>
            </a:r>
            <a:r>
              <a:rPr lang="lt-LT" b="1" baseline="0">
                <a:solidFill>
                  <a:srgbClr val="000000"/>
                </a:solidFill>
                <a:effectLst/>
              </a:rPr>
              <a:t> apskrities bibliotekose 2021-20</a:t>
            </a:r>
            <a:r>
              <a:rPr lang="en-US" b="1" baseline="0">
                <a:solidFill>
                  <a:srgbClr val="000000"/>
                </a:solidFill>
                <a:effectLst/>
              </a:rPr>
              <a:t>2</a:t>
            </a:r>
            <a:r>
              <a:rPr lang="lt-LT" b="1" baseline="0">
                <a:solidFill>
                  <a:srgbClr val="000000"/>
                </a:solidFill>
                <a:effectLst/>
              </a:rPr>
              <a:t>3 m.</a:t>
            </a:r>
            <a:endParaRPr lang="en-US"/>
          </a:p>
        </c:rich>
      </c:tx>
      <c:layout>
        <c:manualLayout>
          <c:xMode val="edge"/>
          <c:yMode val="edge"/>
          <c:x val="9.4152569095139069E-2"/>
          <c:y val="2.9172647433369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217143302374541E-2"/>
                  <c:y val="0.160776179478974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133444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87546809791403"/>
                      <c:h val="0.12466487527961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3C7-4066-824E-C93FC888F11F}"/>
                </c:ext>
              </c:extLst>
            </c:dLbl>
            <c:dLbl>
              <c:idx val="1"/>
              <c:layout>
                <c:manualLayout>
                  <c:x val="1.93805766482406E-2"/>
                  <c:y val="0.17988919432631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155875</a:t>
                    </a:r>
                  </a:p>
                  <a:p>
                    <a:r>
                      <a:rPr lang="en-US"/>
                      <a:t>(16,80</a:t>
                    </a:r>
                    <a:r>
                      <a:rPr lang="en-US" baseline="0"/>
                      <a:t> </a:t>
                    </a:r>
                    <a:r>
                      <a:rPr lang="en-US"/>
                      <a:t>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C7-4066-824E-C93FC888F11F}"/>
                </c:ext>
              </c:extLst>
            </c:dLbl>
            <c:dLbl>
              <c:idx val="2"/>
              <c:layout>
                <c:manualLayout>
                  <c:x val="6.1499628654934271E-3"/>
                  <c:y val="0.153929266063556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159570</a:t>
                    </a:r>
                  </a:p>
                  <a:p>
                    <a:r>
                      <a:rPr lang="en-US"/>
                      <a:t>(19,57</a:t>
                    </a:r>
                    <a:r>
                      <a:rPr lang="en-US" baseline="0"/>
                      <a:t> </a:t>
                    </a:r>
                    <a:r>
                      <a:rPr lang="en-US"/>
                      <a:t>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C7-4066-824E-C93FC888F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(Alytaus!$I$28,Alytaus!$D$5,Alytaus!$C$5)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(Alytaus!$J$28,Alytaus!$D$12,Alytaus!$C$12)</c:f>
              <c:numCache>
                <c:formatCode>General</c:formatCode>
                <c:ptCount val="3"/>
                <c:pt idx="0">
                  <c:v>133444</c:v>
                </c:pt>
                <c:pt idx="1">
                  <c:v>155875</c:v>
                </c:pt>
                <c:pt idx="2">
                  <c:v>159570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7-4066-824E-C93FC888F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616064"/>
        <c:axId val="100617600"/>
        <c:axId val="0"/>
      </c:bar3DChart>
      <c:catAx>
        <c:axId val="10061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17600"/>
        <c:crosses val="autoZero"/>
        <c:auto val="1"/>
        <c:lblAlgn val="ctr"/>
        <c:lblOffset val="100"/>
        <c:noMultiLvlLbl val="0"/>
      </c:catAx>
      <c:valAx>
        <c:axId val="1006176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61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Vilniaus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 apskrities bibliotekų lankytojai:</a:t>
            </a:r>
            <a:endParaRPr lang="en-US">
              <a:effectLst/>
            </a:endParaRPr>
          </a:p>
          <a:p>
            <a:pPr>
              <a:defRPr/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vaikai ir suaugusieji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499999999999999E-2"/>
          <c:y val="0.24991287547389909"/>
          <c:w val="0.88333333333333341"/>
          <c:h val="0.649155730533683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DF2-4F30-AFCF-67BF8F2406DC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DF2-4F30-AFCF-67BF8F2406DC}"/>
              </c:ext>
            </c:extLst>
          </c:dPt>
          <c:dLbls>
            <c:dLbl>
              <c:idx val="0"/>
              <c:layout>
                <c:manualLayout>
                  <c:x val="-0.18955303757761999"/>
                  <c:y val="-0.26325922667487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1D90024-75A2-405D-B0B1-8AA0275AE29B}" type="CATEGORYNAME">
                      <a:rPr lang="en-US"/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
71 %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DF2-4F30-AFCF-67BF8F2406DC}"/>
                </c:ext>
              </c:extLst>
            </c:dLbl>
            <c:dLbl>
              <c:idx val="1"/>
              <c:layout>
                <c:manualLayout>
                  <c:x val="0.1801736124447858"/>
                  <c:y val="9.6077772401354816E-2"/>
                </c:manualLayout>
              </c:layout>
              <c:tx>
                <c:rich>
                  <a:bodyPr/>
                  <a:lstStyle/>
                  <a:p>
                    <a:fld id="{C50DAC9B-C7BA-463A-AA60-0CBA8352B7C6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29 %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DF2-4F30-AFCF-67BF8F2406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(Vilniaus!$P$15,Vilniaus!$O$15)</c:f>
              <c:strCache>
                <c:ptCount val="2"/>
                <c:pt idx="0">
                  <c:v>Suaugusieji</c:v>
                </c:pt>
                <c:pt idx="1">
                  <c:v>Vaikai</c:v>
                </c:pt>
              </c:strCache>
            </c:strRef>
          </c:cat>
          <c:val>
            <c:numRef>
              <c:f>(Vilniaus!$O$16,Vilniaus!$C$16)</c:f>
              <c:numCache>
                <c:formatCode>General</c:formatCode>
                <c:ptCount val="2"/>
                <c:pt idx="0">
                  <c:v>997251</c:v>
                </c:pt>
                <c:pt idx="1">
                  <c:v>421227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F2-4F30-AFCF-67BF8F240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Lankytojų vaikų skaičiaus kaita 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Vilniaus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 apskrities bibliotekose 2021-20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2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3 m.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154002588278793E-2"/>
          <c:y val="0.25349469496021221"/>
          <c:w val="0.93543168792752818"/>
          <c:h val="0.6249204244031830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2429906542056073E-2"/>
                  <c:y val="0.24999991202217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926-4EF3-81E0-734F63E9EE33}"/>
                </c:ext>
              </c:extLst>
            </c:dLbl>
            <c:dLbl>
              <c:idx val="1"/>
              <c:layout>
                <c:manualLayout>
                  <c:x val="1.0254470527632644E-2"/>
                  <c:y val="0.133809000131966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370396</a:t>
                    </a:r>
                  </a:p>
                  <a:p>
                    <a:r>
                      <a:rPr lang="en-US"/>
                      <a:t>(19,18</a:t>
                    </a:r>
                    <a:r>
                      <a:rPr lang="en-US" baseline="0"/>
                      <a:t> </a:t>
                    </a:r>
                    <a:r>
                      <a:rPr lang="en-US"/>
                      <a:t>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26-4EF3-81E0-734F63E9EE33}"/>
                </c:ext>
              </c:extLst>
            </c:dLbl>
            <c:dLbl>
              <c:idx val="2"/>
              <c:layout>
                <c:manualLayout>
                  <c:x val="1.7888292000883068E-2"/>
                  <c:y val="0.157505652575550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421227</a:t>
                    </a:r>
                  </a:p>
                  <a:p>
                    <a:r>
                      <a:rPr lang="en-US"/>
                      <a:t>(35,54 %)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26-4EF3-81E0-734F63E9EE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(Vilniaus!$I$34,Vilniaus!$D$5,Vilniaus!$C$5)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(Vilniaus!$J$34,Vilniaus!$D$16,Vilniaus!$C$16)</c:f>
              <c:numCache>
                <c:formatCode>General</c:formatCode>
                <c:ptCount val="3"/>
                <c:pt idx="0">
                  <c:v>310767</c:v>
                </c:pt>
                <c:pt idx="1">
                  <c:v>370396</c:v>
                </c:pt>
                <c:pt idx="2">
                  <c:v>421227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26-4EF3-81E0-734F63E9EE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313344"/>
        <c:axId val="100324480"/>
        <c:axId val="0"/>
      </c:bar3DChart>
      <c:catAx>
        <c:axId val="10031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24480"/>
        <c:crosses val="autoZero"/>
        <c:auto val="1"/>
        <c:lblAlgn val="ctr"/>
        <c:lblOffset val="100"/>
        <c:noMultiLvlLbl val="0"/>
      </c:catAx>
      <c:valAx>
        <c:axId val="100324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031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chemeClr val="tx1"/>
                </a:solidFill>
              </a:rPr>
              <a:t>Alytaus apskrities bibliotekų lankytojai:</a:t>
            </a:r>
          </a:p>
          <a:p>
            <a:pPr>
              <a:defRPr/>
            </a:pPr>
            <a:r>
              <a:rPr lang="lt-LT" b="1">
                <a:solidFill>
                  <a:schemeClr val="tx1"/>
                </a:solidFill>
              </a:rPr>
              <a:t>vaikai ir suaugusieji</a:t>
            </a:r>
          </a:p>
        </c:rich>
      </c:tx>
      <c:layout>
        <c:manualLayout>
          <c:xMode val="edge"/>
          <c:yMode val="edge"/>
          <c:x val="0.2044512248468941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2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B7-43BC-8347-5AEA3660115E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B7-43BC-8347-5AEA3660115E}"/>
              </c:ext>
            </c:extLst>
          </c:dPt>
          <c:dLbls>
            <c:dLbl>
              <c:idx val="0"/>
              <c:layout>
                <c:manualLayout>
                  <c:x val="-0.18475328083989501"/>
                  <c:y val="2.8514144065325167E-2"/>
                </c:manualLayout>
              </c:layout>
              <c:tx>
                <c:rich>
                  <a:bodyPr/>
                  <a:lstStyle/>
                  <a:p>
                    <a:fld id="{A2E2E8F6-7F21-4186-BB02-91DF7A65BF6E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Vaikai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B7-43BC-8347-5AEA3660115E}"/>
                </c:ext>
              </c:extLst>
            </c:dLbl>
            <c:dLbl>
              <c:idx val="1"/>
              <c:layout>
                <c:manualLayout>
                  <c:x val="0.26289173228346452"/>
                  <c:y val="-0.14996099445902594"/>
                </c:manualLayout>
              </c:layout>
              <c:tx>
                <c:rich>
                  <a:bodyPr/>
                  <a:lstStyle/>
                  <a:p>
                    <a:fld id="{2FC2BCBC-CA4B-4092-9CEA-3E4B84F38CB5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Suaugusieji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1B7-43BC-8347-5AEA366011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Lapas1!$A$2:$A$3</c:f>
              <c:strCache>
                <c:ptCount val="2"/>
                <c:pt idx="0">
                  <c:v>Vaikai</c:v>
                </c:pt>
                <c:pt idx="1">
                  <c:v>Suaugę</c:v>
                </c:pt>
              </c:strCache>
            </c:strRef>
          </c:cat>
          <c:val>
            <c:numRef>
              <c:f>Lapas1!$B$2:$B$3</c:f>
              <c:numCache>
                <c:formatCode>0%</c:formatCode>
                <c:ptCount val="2"/>
                <c:pt idx="0">
                  <c:v>0.38</c:v>
                </c:pt>
                <c:pt idx="1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7-43BC-8347-5AEA366011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chemeClr val="tx1"/>
                </a:solidFill>
              </a:rPr>
              <a:t>Lankytojų vaikų skaičiaus kaita Alytaus</a:t>
            </a:r>
            <a:r>
              <a:rPr lang="lt-LT" b="1" baseline="0">
                <a:solidFill>
                  <a:schemeClr val="tx1"/>
                </a:solidFill>
              </a:rPr>
              <a:t> apskrities bibliotekose 2012-2014 m.</a:t>
            </a:r>
            <a:endParaRPr lang="lt-LT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5277777777777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17-4799-9F9B-7798C81C2B89}"/>
                </c:ext>
              </c:extLst>
            </c:dLbl>
            <c:dLbl>
              <c:idx val="1"/>
              <c:layout>
                <c:manualLayout>
                  <c:x val="-2.7777777777778286E-3"/>
                  <c:y val="0.22707127192982457"/>
                </c:manualLayout>
              </c:layout>
              <c:tx>
                <c:rich>
                  <a:bodyPr/>
                  <a:lstStyle/>
                  <a:p>
                    <a:fld id="{FA9DE7B2-2123-4B13-96FF-1481649D5F1E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(-1,6%)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17-4799-9F9B-7798C81C2B89}"/>
                </c:ext>
              </c:extLst>
            </c:dLbl>
            <c:dLbl>
              <c:idx val="2"/>
              <c:layout>
                <c:manualLayout>
                  <c:x val="2.777777777777676E-3"/>
                  <c:y val="0.18073830409356725"/>
                </c:manualLayout>
              </c:layout>
              <c:tx>
                <c:rich>
                  <a:bodyPr/>
                  <a:lstStyle/>
                  <a:p>
                    <a:fld id="{BAC1FD24-F400-47C4-8655-E5CF56476D03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(-2,1%)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D17-4799-9F9B-7798C81C2B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Lapas1!$A$6:$A$8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Lapas1!$B$6:$B$8</c:f>
              <c:numCache>
                <c:formatCode>General</c:formatCode>
                <c:ptCount val="3"/>
                <c:pt idx="0">
                  <c:v>301629</c:v>
                </c:pt>
                <c:pt idx="1">
                  <c:v>296832</c:v>
                </c:pt>
                <c:pt idx="2">
                  <c:v>290645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17-4799-9F9B-7798C81C2B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531200"/>
        <c:axId val="100669312"/>
        <c:axId val="0"/>
      </c:bar3DChart>
      <c:catAx>
        <c:axId val="1005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69312"/>
        <c:crosses val="autoZero"/>
        <c:auto val="1"/>
        <c:lblAlgn val="ctr"/>
        <c:lblOffset val="100"/>
        <c:noMultiLvlLbl val="0"/>
      </c:catAx>
      <c:valAx>
        <c:axId val="100669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5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</a:rPr>
              <a:t>Vilniaus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 apskrities bibliotekų lankytojai:</a:t>
            </a:r>
            <a:endParaRPr lang="lt-LT" sz="1400" b="1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lt-LT" sz="1400" b="1" i="0" baseline="0">
                <a:solidFill>
                  <a:schemeClr val="tx1"/>
                </a:solidFill>
                <a:effectLst/>
              </a:rPr>
              <a:t>vaikai ir suaugusieji</a:t>
            </a:r>
            <a:endParaRPr lang="lt-LT" sz="1400" b="1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2006944444444444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accent2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AC-481F-B6BE-B85BB53E80AE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AC-481F-B6BE-B85BB53E80AE}"/>
              </c:ext>
            </c:extLst>
          </c:dPt>
          <c:dLbls>
            <c:dLbl>
              <c:idx val="0"/>
              <c:layout>
                <c:manualLayout>
                  <c:x val="-0.19802996500437445"/>
                  <c:y val="3.7748250218722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  <a:p>
                    <a:r>
                      <a:rPr lang="en-US"/>
                      <a:t>Vaikai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C-481F-B6BE-B85BB53E80AE}"/>
                </c:ext>
              </c:extLst>
            </c:dLbl>
            <c:dLbl>
              <c:idx val="1"/>
              <c:layout>
                <c:manualLayout>
                  <c:x val="0.2645129046369204"/>
                  <c:y val="-0.2356678331875182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bg1"/>
                        </a:solidFill>
                      </a:rPr>
                      <a:t>63%</a:t>
                    </a:r>
                  </a:p>
                  <a:p>
                    <a:r>
                      <a:rPr lang="en-US" sz="1200" b="1">
                        <a:solidFill>
                          <a:schemeClr val="bg1"/>
                        </a:solidFill>
                      </a:rPr>
                      <a:t>Suaugusieji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C-481F-B6BE-B85BB53E8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Lapas1!$A$13:$A$14</c:f>
              <c:strCache>
                <c:ptCount val="2"/>
                <c:pt idx="0">
                  <c:v>Vaikai</c:v>
                </c:pt>
                <c:pt idx="1">
                  <c:v>Suaugę</c:v>
                </c:pt>
              </c:strCache>
            </c:strRef>
          </c:cat>
          <c:val>
            <c:numRef>
              <c:f>Lapas1!$B$13:$B$14</c:f>
              <c:numCache>
                <c:formatCode>0.00%</c:formatCode>
                <c:ptCount val="2"/>
                <c:pt idx="0">
                  <c:v>3.7000000000000002E-3</c:v>
                </c:pt>
                <c:pt idx="1">
                  <c:v>6.3E-3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AC-481F-B6BE-B85BB53E80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chemeClr val="tx1"/>
                </a:solidFill>
                <a:effectLst/>
              </a:rPr>
              <a:t>Lankytojų vaikų skaičiaus kaita 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Vilniaus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 apskrities bibliotekose 2012-2014 m.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716041119860017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3A0-B373-C83DC7D5E61A}"/>
                </c:ext>
              </c:extLst>
            </c:dLbl>
            <c:dLbl>
              <c:idx val="1"/>
              <c:layout>
                <c:manualLayout>
                  <c:x val="2.7777777777777779E-3"/>
                  <c:y val="0.25025584795321637"/>
                </c:manualLayout>
              </c:layout>
              <c:tx>
                <c:rich>
                  <a:bodyPr/>
                  <a:lstStyle/>
                  <a:p>
                    <a:fld id="{63A86DC3-4607-419E-A8CE-59AD7052BE00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(-1,2%)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B6A-43A0-B373-C83DC7D5E61A}"/>
                </c:ext>
              </c:extLst>
            </c:dLbl>
            <c:dLbl>
              <c:idx val="2"/>
              <c:layout>
                <c:manualLayout>
                  <c:x val="-1.0185067526415994E-16"/>
                  <c:y val="0.17147916666666674"/>
                </c:manualLayout>
              </c:layout>
              <c:tx>
                <c:rich>
                  <a:bodyPr/>
                  <a:lstStyle/>
                  <a:p>
                    <a:fld id="{4DCE60A6-3EE4-48C3-9E2A-724D336CEA00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(-3,1%)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B6A-43A0-B373-C83DC7D5E6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Lapas1!$A$17:$A$19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Lapas1!$B$17:$B$19</c:f>
              <c:numCache>
                <c:formatCode>General</c:formatCode>
                <c:ptCount val="3"/>
                <c:pt idx="0">
                  <c:v>634495</c:v>
                </c:pt>
                <c:pt idx="1">
                  <c:v>626382</c:v>
                </c:pt>
                <c:pt idx="2">
                  <c:v>607162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A-43A0-B373-C83DC7D5E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743424"/>
        <c:axId val="100750464"/>
        <c:axId val="0"/>
      </c:bar3DChart>
      <c:catAx>
        <c:axId val="10074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50464"/>
        <c:crosses val="autoZero"/>
        <c:auto val="1"/>
        <c:lblAlgn val="ctr"/>
        <c:lblOffset val="100"/>
        <c:noMultiLvlLbl val="0"/>
      </c:catAx>
      <c:valAx>
        <c:axId val="1007504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74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43960</xdr:colOff>
      <xdr:row>12</xdr:row>
      <xdr:rowOff>146538</xdr:rowOff>
    </xdr:from>
    <xdr:to>
      <xdr:col>7</xdr:col>
      <xdr:colOff>109903</xdr:colOff>
      <xdr:row>26</xdr:row>
      <xdr:rowOff>102577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117230</xdr:colOff>
      <xdr:row>12</xdr:row>
      <xdr:rowOff>153866</xdr:rowOff>
    </xdr:from>
    <xdr:to>
      <xdr:col>14</xdr:col>
      <xdr:colOff>285748</xdr:colOff>
      <xdr:row>26</xdr:row>
      <xdr:rowOff>109904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</xdr:colOff>
      <xdr:row>17</xdr:row>
      <xdr:rowOff>55563</xdr:rowOff>
    </xdr:from>
    <xdr:to>
      <xdr:col>7</xdr:col>
      <xdr:colOff>309562</xdr:colOff>
      <xdr:row>32</xdr:row>
      <xdr:rowOff>39688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301626</xdr:colOff>
      <xdr:row>17</xdr:row>
      <xdr:rowOff>47626</xdr:rowOff>
    </xdr:from>
    <xdr:to>
      <xdr:col>14</xdr:col>
      <xdr:colOff>111126</xdr:colOff>
      <xdr:row>32</xdr:row>
      <xdr:rowOff>31751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0</xdr:row>
      <xdr:rowOff>119062</xdr:rowOff>
    </xdr:from>
    <xdr:to>
      <xdr:col>11</xdr:col>
      <xdr:colOff>262350</xdr:colOff>
      <xdr:row>14</xdr:row>
      <xdr:rowOff>152062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0</xdr:row>
      <xdr:rowOff>100012</xdr:rowOff>
    </xdr:from>
    <xdr:to>
      <xdr:col>19</xdr:col>
      <xdr:colOff>62325</xdr:colOff>
      <xdr:row>14</xdr:row>
      <xdr:rowOff>133012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16</xdr:row>
      <xdr:rowOff>80962</xdr:rowOff>
    </xdr:from>
    <xdr:to>
      <xdr:col>11</xdr:col>
      <xdr:colOff>243300</xdr:colOff>
      <xdr:row>30</xdr:row>
      <xdr:rowOff>113962</xdr:rowOff>
    </xdr:to>
    <xdr:graphicFrame macro="">
      <xdr:nvGraphicFramePr>
        <xdr:cNvPr id="5" name="Diagrama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561975</xdr:colOff>
      <xdr:row>16</xdr:row>
      <xdr:rowOff>61912</xdr:rowOff>
    </xdr:from>
    <xdr:to>
      <xdr:col>19</xdr:col>
      <xdr:colOff>5175</xdr:colOff>
      <xdr:row>30</xdr:row>
      <xdr:rowOff>94912</xdr:rowOff>
    </xdr:to>
    <xdr:graphicFrame macro="">
      <xdr:nvGraphicFramePr>
        <xdr:cNvPr id="6" name="Diagrama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V36"/>
  <sheetViews>
    <sheetView zoomScale="130" zoomScaleNormal="130" workbookViewId="0">
      <selection activeCell="Q12" sqref="Q12"/>
    </sheetView>
  </sheetViews>
  <sheetFormatPr defaultColWidth="8.85546875" defaultRowHeight="15" x14ac:dyDescent="0.25"/>
  <cols>
    <col min="1" max="1" width="3" style="2" bestFit="1" customWidth="1"/>
    <col min="2" max="2" width="12" style="2" customWidth="1"/>
    <col min="3" max="3" width="8" style="2" customWidth="1"/>
    <col min="4" max="4" width="8.28515625" style="2" customWidth="1"/>
    <col min="5" max="5" width="8.140625" style="2" customWidth="1"/>
    <col min="6" max="6" width="7.7109375" style="2" customWidth="1"/>
    <col min="7" max="7" width="7.42578125" style="2" customWidth="1"/>
    <col min="8" max="8" width="8" style="2" customWidth="1"/>
    <col min="9" max="9" width="7.28515625" style="2" customWidth="1"/>
    <col min="10" max="10" width="7.85546875" style="2" customWidth="1"/>
    <col min="11" max="11" width="8" style="2" customWidth="1"/>
    <col min="12" max="12" width="7.5703125" style="2" customWidth="1"/>
    <col min="13" max="13" width="7.7109375" style="2" customWidth="1"/>
    <col min="14" max="14" width="8.140625" style="2" customWidth="1"/>
    <col min="15" max="16384" width="8.85546875" style="2"/>
  </cols>
  <sheetData>
    <row r="2" spans="1:22" x14ac:dyDescent="0.25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1"/>
      <c r="P3" s="21"/>
      <c r="Q3" s="21"/>
      <c r="R3" s="21"/>
      <c r="S3" s="21"/>
      <c r="T3" s="21"/>
      <c r="U3" s="21"/>
      <c r="V3" s="21"/>
    </row>
    <row r="4" spans="1:22" x14ac:dyDescent="0.25">
      <c r="A4" s="8" t="s">
        <v>0</v>
      </c>
      <c r="B4" s="8" t="s">
        <v>1</v>
      </c>
      <c r="C4" s="34" t="s">
        <v>2</v>
      </c>
      <c r="D4" s="34"/>
      <c r="E4" s="34"/>
      <c r="F4" s="34" t="s">
        <v>3</v>
      </c>
      <c r="G4" s="34"/>
      <c r="H4" s="34"/>
      <c r="I4" s="34" t="s">
        <v>4</v>
      </c>
      <c r="J4" s="34"/>
      <c r="K4" s="34"/>
      <c r="L4" s="34" t="s">
        <v>5</v>
      </c>
      <c r="M4" s="34"/>
      <c r="N4" s="34"/>
      <c r="O4" s="21"/>
      <c r="P4" s="21"/>
      <c r="Q4" s="21"/>
      <c r="R4" s="21"/>
      <c r="S4" s="21"/>
      <c r="T4" s="21"/>
      <c r="U4" s="21"/>
      <c r="V4" s="21"/>
    </row>
    <row r="5" spans="1:22" x14ac:dyDescent="0.25">
      <c r="A5" s="9" t="s">
        <v>6</v>
      </c>
      <c r="B5" s="9" t="s">
        <v>7</v>
      </c>
      <c r="C5" s="32">
        <v>2023</v>
      </c>
      <c r="D5" s="32">
        <v>2022</v>
      </c>
      <c r="E5" s="32" t="s">
        <v>8</v>
      </c>
      <c r="F5" s="32">
        <v>2023</v>
      </c>
      <c r="G5" s="32">
        <v>2022</v>
      </c>
      <c r="H5" s="32" t="s">
        <v>8</v>
      </c>
      <c r="I5" s="32">
        <v>2023</v>
      </c>
      <c r="J5" s="32">
        <v>2022</v>
      </c>
      <c r="K5" s="32" t="s">
        <v>8</v>
      </c>
      <c r="L5" s="32">
        <v>2023</v>
      </c>
      <c r="M5" s="32">
        <v>2022</v>
      </c>
      <c r="N5" s="32" t="s">
        <v>8</v>
      </c>
      <c r="O5" s="21"/>
      <c r="P5" s="21"/>
      <c r="Q5" s="21"/>
      <c r="R5" s="21"/>
      <c r="S5" s="21"/>
      <c r="T5" s="21"/>
      <c r="U5" s="21"/>
      <c r="V5" s="21"/>
    </row>
    <row r="6" spans="1:22" x14ac:dyDescent="0.25">
      <c r="A6" s="10"/>
      <c r="B6" s="9" t="s">
        <v>9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21"/>
      <c r="P6" s="21"/>
      <c r="Q6" s="21"/>
      <c r="R6" s="21"/>
      <c r="S6" s="21"/>
      <c r="T6" s="21"/>
      <c r="U6" s="21"/>
      <c r="V6" s="21"/>
    </row>
    <row r="7" spans="1:22" x14ac:dyDescent="0.25">
      <c r="A7" s="11">
        <v>1</v>
      </c>
      <c r="B7" s="16" t="s">
        <v>18</v>
      </c>
      <c r="C7" s="11">
        <v>27994</v>
      </c>
      <c r="D7" s="11">
        <v>20212</v>
      </c>
      <c r="E7" s="11">
        <f>C7:C12-D7:D12</f>
        <v>7782</v>
      </c>
      <c r="F7" s="11">
        <v>23090</v>
      </c>
      <c r="G7" s="11">
        <v>15339</v>
      </c>
      <c r="H7" s="11">
        <f>F7:F12-G7:G12</f>
        <v>7751</v>
      </c>
      <c r="I7" s="11">
        <v>4904</v>
      </c>
      <c r="J7" s="11">
        <v>4873</v>
      </c>
      <c r="K7" s="11">
        <f>I7:I12-J7:J12</f>
        <v>31</v>
      </c>
      <c r="L7" s="11" t="s">
        <v>23</v>
      </c>
      <c r="M7" s="11" t="s">
        <v>23</v>
      </c>
      <c r="N7" s="11" t="s">
        <v>23</v>
      </c>
      <c r="O7" s="21"/>
      <c r="P7" s="21"/>
      <c r="Q7" s="21"/>
      <c r="R7" s="21"/>
      <c r="S7" s="21"/>
      <c r="T7" s="21"/>
      <c r="U7" s="21"/>
      <c r="V7" s="21"/>
    </row>
    <row r="8" spans="1:22" x14ac:dyDescent="0.25">
      <c r="A8" s="11">
        <v>2</v>
      </c>
      <c r="B8" s="17" t="s">
        <v>19</v>
      </c>
      <c r="C8" s="11">
        <v>29878</v>
      </c>
      <c r="D8" s="11">
        <v>30288</v>
      </c>
      <c r="E8" s="11">
        <f>C8:C13-D8:D13</f>
        <v>-410</v>
      </c>
      <c r="F8" s="11">
        <v>1527</v>
      </c>
      <c r="G8" s="11">
        <v>1375</v>
      </c>
      <c r="H8" s="11">
        <f>F8:F13-G8:G13</f>
        <v>152</v>
      </c>
      <c r="I8" s="11">
        <v>5356</v>
      </c>
      <c r="J8" s="11">
        <v>5103</v>
      </c>
      <c r="K8" s="11">
        <f>I8:I13-J8:J13</f>
        <v>253</v>
      </c>
      <c r="L8" s="11">
        <v>22995</v>
      </c>
      <c r="M8" s="11">
        <v>23810</v>
      </c>
      <c r="N8" s="11">
        <f>L8:L12-M8:M12</f>
        <v>-815</v>
      </c>
      <c r="O8" s="26"/>
      <c r="P8" s="26"/>
      <c r="Q8" s="26"/>
      <c r="R8" s="21"/>
      <c r="S8" s="21"/>
      <c r="T8" s="21"/>
      <c r="U8" s="21"/>
      <c r="V8" s="21"/>
    </row>
    <row r="9" spans="1:22" x14ac:dyDescent="0.25">
      <c r="A9" s="11">
        <v>3</v>
      </c>
      <c r="B9" s="17" t="s">
        <v>20</v>
      </c>
      <c r="C9" s="11">
        <v>23990</v>
      </c>
      <c r="D9" s="11">
        <v>22445</v>
      </c>
      <c r="E9" s="11">
        <f>C9:C13-D9:D13</f>
        <v>1545</v>
      </c>
      <c r="F9" s="11">
        <v>14810</v>
      </c>
      <c r="G9" s="11">
        <v>14796</v>
      </c>
      <c r="H9" s="11">
        <f>F9:F13-G9:G13</f>
        <v>14</v>
      </c>
      <c r="I9" s="11">
        <v>2087</v>
      </c>
      <c r="J9" s="11">
        <v>1989</v>
      </c>
      <c r="K9" s="11">
        <f>I9:I13-J9:J13</f>
        <v>98</v>
      </c>
      <c r="L9" s="11">
        <v>7093</v>
      </c>
      <c r="M9" s="11">
        <v>5660</v>
      </c>
      <c r="N9" s="11">
        <f>L9:L13-M9:M13</f>
        <v>1433</v>
      </c>
      <c r="O9" s="26"/>
      <c r="P9" s="26"/>
      <c r="Q9" s="26"/>
      <c r="R9" s="21"/>
      <c r="S9" s="21"/>
      <c r="T9" s="21"/>
      <c r="U9" s="21"/>
      <c r="V9" s="21"/>
    </row>
    <row r="10" spans="1:22" x14ac:dyDescent="0.25">
      <c r="A10" s="11">
        <v>4</v>
      </c>
      <c r="B10" s="17" t="s">
        <v>21</v>
      </c>
      <c r="C10" s="11">
        <v>38877</v>
      </c>
      <c r="D10" s="11">
        <v>46449</v>
      </c>
      <c r="E10" s="11">
        <f>C10:C13-D10:D13</f>
        <v>-7572</v>
      </c>
      <c r="F10" s="11">
        <v>12798</v>
      </c>
      <c r="G10" s="11">
        <v>24981</v>
      </c>
      <c r="H10" s="11">
        <f>F10:F13-G10:G13</f>
        <v>-12183</v>
      </c>
      <c r="I10" s="11">
        <v>5820</v>
      </c>
      <c r="J10" s="11">
        <v>3850</v>
      </c>
      <c r="K10" s="11">
        <f>I10:I13-J10:J13</f>
        <v>1970</v>
      </c>
      <c r="L10" s="11">
        <v>20259</v>
      </c>
      <c r="M10" s="11">
        <v>17618</v>
      </c>
      <c r="N10" s="11">
        <f>L10:L13-M10:M13</f>
        <v>2641</v>
      </c>
      <c r="O10" s="26"/>
      <c r="P10" s="26">
        <v>3.3</v>
      </c>
      <c r="Q10" s="26"/>
      <c r="R10" s="21"/>
      <c r="S10" s="21"/>
      <c r="T10" s="21"/>
      <c r="U10" s="21"/>
      <c r="V10" s="21"/>
    </row>
    <row r="11" spans="1:22" ht="15.75" thickBot="1" x14ac:dyDescent="0.3">
      <c r="A11" s="11">
        <v>5</v>
      </c>
      <c r="B11" s="18" t="s">
        <v>22</v>
      </c>
      <c r="C11" s="12">
        <v>38831</v>
      </c>
      <c r="D11" s="12">
        <v>36481</v>
      </c>
      <c r="E11" s="12">
        <f>C11:C13-D11:D13</f>
        <v>2350</v>
      </c>
      <c r="F11" s="12">
        <v>28775</v>
      </c>
      <c r="G11" s="12">
        <v>27516</v>
      </c>
      <c r="H11" s="12">
        <f>F11:F13-G11:G13</f>
        <v>1259</v>
      </c>
      <c r="I11" s="12" t="s">
        <v>23</v>
      </c>
      <c r="J11" s="12" t="s">
        <v>23</v>
      </c>
      <c r="K11" s="12" t="s">
        <v>23</v>
      </c>
      <c r="L11" s="12">
        <v>10056</v>
      </c>
      <c r="M11" s="12">
        <v>8965</v>
      </c>
      <c r="N11" s="12">
        <f>L11:L13-M11:M13</f>
        <v>1091</v>
      </c>
      <c r="O11" s="26" t="s">
        <v>25</v>
      </c>
      <c r="P11" s="26" t="s">
        <v>27</v>
      </c>
      <c r="Q11" s="26"/>
      <c r="R11" s="21"/>
      <c r="S11" s="21"/>
      <c r="T11" s="21"/>
      <c r="U11" s="21"/>
      <c r="V11" s="21"/>
    </row>
    <row r="12" spans="1:22" ht="15.75" thickBot="1" x14ac:dyDescent="0.3">
      <c r="A12" s="19"/>
      <c r="B12" s="25" t="s">
        <v>17</v>
      </c>
      <c r="C12" s="20">
        <f>SUM(C7:C11)</f>
        <v>159570</v>
      </c>
      <c r="D12" s="20">
        <f>SUM(D7:D11)</f>
        <v>155875</v>
      </c>
      <c r="E12" s="20">
        <f>C12:C13-D12:D13</f>
        <v>3695</v>
      </c>
      <c r="F12" s="20">
        <f>SUM(F7:F11)</f>
        <v>81000</v>
      </c>
      <c r="G12" s="20">
        <f>SUM(G7:G11)</f>
        <v>84007</v>
      </c>
      <c r="H12" s="20">
        <f>F12:F13-G12:G13</f>
        <v>-3007</v>
      </c>
      <c r="I12" s="20">
        <f>SUM(I7:I11)</f>
        <v>18167</v>
      </c>
      <c r="J12" s="20">
        <f>SUM(J7:J11)</f>
        <v>15815</v>
      </c>
      <c r="K12" s="20">
        <f>I12:I13-J12:J13</f>
        <v>2352</v>
      </c>
      <c r="L12" s="20">
        <f>SUM(L8:L11)</f>
        <v>60403</v>
      </c>
      <c r="M12" s="20">
        <f>SUM(M8:M11)</f>
        <v>56053</v>
      </c>
      <c r="N12" s="20">
        <f>L12:L13-M12:M13</f>
        <v>4350</v>
      </c>
      <c r="O12" s="27">
        <v>319822</v>
      </c>
      <c r="P12" s="26"/>
      <c r="Q12" s="26"/>
      <c r="R12" s="21"/>
      <c r="S12" s="21"/>
      <c r="T12" s="21"/>
      <c r="U12" s="21"/>
      <c r="V12" s="21"/>
    </row>
    <row r="13" spans="1:22" x14ac:dyDescent="0.25">
      <c r="O13" s="21"/>
      <c r="P13" s="21"/>
      <c r="Q13" s="21"/>
      <c r="R13" s="21"/>
      <c r="S13" s="21"/>
      <c r="T13" s="21"/>
      <c r="U13" s="21"/>
      <c r="V13" s="21"/>
    </row>
    <row r="14" spans="1:22" x14ac:dyDescent="0.25">
      <c r="O14" s="21"/>
      <c r="P14" s="21"/>
      <c r="Q14" s="21"/>
      <c r="R14" s="21"/>
      <c r="S14" s="21"/>
      <c r="T14" s="21"/>
      <c r="U14" s="21"/>
      <c r="V14" s="21"/>
    </row>
    <row r="15" spans="1:22" x14ac:dyDescent="0.25">
      <c r="O15" s="21"/>
      <c r="P15" s="21"/>
      <c r="Q15" s="21"/>
      <c r="R15" s="21"/>
      <c r="S15" s="21"/>
      <c r="T15" s="21"/>
      <c r="U15" s="21"/>
      <c r="V15" s="21"/>
    </row>
    <row r="16" spans="1:22" x14ac:dyDescent="0.25">
      <c r="O16" s="21"/>
      <c r="P16" s="21"/>
      <c r="Q16" s="21"/>
      <c r="R16" s="21"/>
      <c r="S16" s="21"/>
      <c r="T16" s="21"/>
      <c r="U16" s="21"/>
      <c r="V16" s="21"/>
    </row>
    <row r="17" spans="2:22" x14ac:dyDescent="0.25">
      <c r="O17" s="21"/>
      <c r="P17" s="21"/>
      <c r="Q17" s="21"/>
      <c r="R17" s="21"/>
      <c r="S17" s="21"/>
      <c r="T17" s="21"/>
      <c r="U17" s="21"/>
      <c r="V17" s="21"/>
    </row>
    <row r="18" spans="2:22" x14ac:dyDescent="0.25">
      <c r="O18" s="21"/>
      <c r="P18" s="21"/>
      <c r="Q18" s="21"/>
      <c r="R18" s="21"/>
      <c r="S18" s="21"/>
      <c r="T18" s="21"/>
      <c r="U18" s="21"/>
      <c r="V18" s="21"/>
    </row>
    <row r="19" spans="2:22" x14ac:dyDescent="0.25">
      <c r="O19" s="21"/>
      <c r="P19" s="21"/>
      <c r="Q19" s="21"/>
      <c r="R19" s="21"/>
      <c r="S19" s="21"/>
      <c r="T19" s="21"/>
      <c r="U19" s="21"/>
      <c r="V19" s="21"/>
    </row>
    <row r="20" spans="2:22" x14ac:dyDescent="0.25">
      <c r="O20" s="21"/>
      <c r="P20" s="21"/>
      <c r="Q20" s="21"/>
      <c r="R20" s="21"/>
      <c r="S20" s="21"/>
      <c r="T20" s="21"/>
      <c r="U20" s="21"/>
      <c r="V20" s="21"/>
    </row>
    <row r="21" spans="2:22" x14ac:dyDescent="0.25">
      <c r="O21" s="21"/>
      <c r="P21" s="21"/>
      <c r="Q21" s="21"/>
      <c r="R21" s="21"/>
      <c r="S21" s="21"/>
      <c r="T21" s="21"/>
      <c r="U21" s="21"/>
      <c r="V21" s="21"/>
    </row>
    <row r="22" spans="2:22" x14ac:dyDescent="0.25">
      <c r="O22" s="21"/>
      <c r="P22" s="21"/>
      <c r="Q22" s="21"/>
      <c r="R22" s="21"/>
      <c r="S22" s="21"/>
      <c r="T22" s="21"/>
      <c r="U22" s="21"/>
      <c r="V22" s="21"/>
    </row>
    <row r="23" spans="2:22" x14ac:dyDescent="0.25">
      <c r="O23" s="21"/>
      <c r="P23" s="21"/>
      <c r="Q23" s="21"/>
      <c r="R23" s="21"/>
      <c r="S23" s="21"/>
      <c r="T23" s="21"/>
      <c r="U23" s="21"/>
      <c r="V23" s="21"/>
    </row>
    <row r="24" spans="2:22" x14ac:dyDescent="0.25">
      <c r="O24" s="21"/>
      <c r="P24" s="21"/>
      <c r="Q24" s="21"/>
      <c r="R24" s="21"/>
      <c r="S24" s="21"/>
      <c r="T24" s="21"/>
      <c r="U24" s="21"/>
      <c r="V24" s="21"/>
    </row>
    <row r="25" spans="2:22" x14ac:dyDescent="0.25">
      <c r="O25" s="21"/>
      <c r="P25" s="21"/>
      <c r="Q25" s="21"/>
      <c r="R25" s="21"/>
      <c r="S25" s="21"/>
      <c r="T25" s="21"/>
      <c r="U25" s="21"/>
      <c r="V25" s="21"/>
    </row>
    <row r="26" spans="2:22" x14ac:dyDescent="0.25">
      <c r="O26" s="13"/>
      <c r="P26" s="13"/>
      <c r="Q26" s="13"/>
      <c r="R26" s="13"/>
      <c r="S26" s="13"/>
      <c r="T26" s="13"/>
    </row>
    <row r="27" spans="2:22" x14ac:dyDescent="0.25">
      <c r="O27" s="13"/>
      <c r="P27" s="13"/>
      <c r="Q27" s="13"/>
      <c r="R27" s="13"/>
      <c r="S27" s="13"/>
      <c r="T27" s="13"/>
    </row>
    <row r="28" spans="2:22" x14ac:dyDescent="0.25">
      <c r="B28" s="21"/>
      <c r="C28" s="21"/>
      <c r="D28" s="21"/>
      <c r="E28" s="21"/>
      <c r="F28" s="21"/>
      <c r="G28" s="26"/>
      <c r="H28" s="26"/>
      <c r="I28" s="26">
        <v>2021</v>
      </c>
      <c r="J28" s="26">
        <v>133444</v>
      </c>
      <c r="K28" s="26"/>
      <c r="L28" s="26"/>
      <c r="M28" s="26"/>
      <c r="N28" s="21"/>
      <c r="O28" s="21"/>
      <c r="P28" s="21"/>
      <c r="Q28" s="21"/>
      <c r="R28" s="21"/>
      <c r="S28" s="21"/>
      <c r="T28" s="13"/>
    </row>
    <row r="29" spans="2:22" x14ac:dyDescent="0.25">
      <c r="B29" s="21"/>
      <c r="C29" s="21"/>
      <c r="D29" s="21"/>
      <c r="E29" s="21"/>
      <c r="F29" s="21"/>
      <c r="G29" s="26"/>
      <c r="H29" s="26"/>
      <c r="I29" s="26"/>
      <c r="J29" s="26"/>
      <c r="K29" s="26"/>
      <c r="L29" s="26"/>
      <c r="M29" s="26"/>
      <c r="N29" s="21"/>
      <c r="O29" s="21"/>
      <c r="P29" s="21"/>
      <c r="Q29" s="21"/>
      <c r="R29" s="21"/>
      <c r="S29" s="21"/>
      <c r="T29" s="13"/>
    </row>
    <row r="30" spans="2:22" x14ac:dyDescent="0.2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2:22" x14ac:dyDescent="0.2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2:22" x14ac:dyDescent="0.2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2:19" x14ac:dyDescent="0.2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2:19" x14ac:dyDescent="0.25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2:19" x14ac:dyDescent="0.2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2:19" x14ac:dyDescent="0.2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</sheetData>
  <mergeCells count="17">
    <mergeCell ref="C4:E4"/>
    <mergeCell ref="F4:H4"/>
    <mergeCell ref="I4:K4"/>
    <mergeCell ref="L4:N4"/>
    <mergeCell ref="A2:O2"/>
    <mergeCell ref="C5:C6"/>
    <mergeCell ref="D5:D6"/>
    <mergeCell ref="E5:E6"/>
    <mergeCell ref="F5:F6"/>
    <mergeCell ref="G5:G6"/>
    <mergeCell ref="M5:M6"/>
    <mergeCell ref="N5:N6"/>
    <mergeCell ref="H5:H6"/>
    <mergeCell ref="I5:I6"/>
    <mergeCell ref="J5:J6"/>
    <mergeCell ref="K5:K6"/>
    <mergeCell ref="L5:L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43"/>
  <sheetViews>
    <sheetView tabSelected="1" zoomScale="120" zoomScaleNormal="120" workbookViewId="0">
      <selection activeCell="A2" sqref="A2:O2"/>
    </sheetView>
  </sheetViews>
  <sheetFormatPr defaultColWidth="8.85546875" defaultRowHeight="15" x14ac:dyDescent="0.25"/>
  <cols>
    <col min="1" max="1" width="4.5703125" style="1" customWidth="1"/>
    <col min="2" max="2" width="11.28515625" style="1" customWidth="1"/>
    <col min="3" max="3" width="8.7109375" style="1" customWidth="1"/>
    <col min="4" max="4" width="7.5703125" style="1" customWidth="1"/>
    <col min="5" max="5" width="8.85546875" style="1" customWidth="1"/>
    <col min="6" max="6" width="7.28515625" style="1" customWidth="1"/>
    <col min="7" max="8" width="7.7109375" style="1" customWidth="1"/>
    <col min="9" max="10" width="7.42578125" style="1" customWidth="1"/>
    <col min="11" max="11" width="7.7109375" style="1" customWidth="1"/>
    <col min="12" max="12" width="8" style="1" customWidth="1"/>
    <col min="13" max="13" width="7.85546875" style="1" customWidth="1"/>
    <col min="14" max="14" width="7.7109375" style="1" customWidth="1"/>
    <col min="15" max="15" width="8.85546875" style="1" customWidth="1"/>
    <col min="16" max="16" width="10.28515625" style="1" customWidth="1"/>
    <col min="17" max="16384" width="8.85546875" style="1"/>
  </cols>
  <sheetData>
    <row r="1" spans="1:24" ht="1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4" x14ac:dyDescent="0.25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1"/>
      <c r="P3" s="21"/>
      <c r="Q3" s="21"/>
      <c r="R3" s="21"/>
      <c r="S3" s="21"/>
      <c r="T3" s="21"/>
      <c r="U3" s="21"/>
    </row>
    <row r="4" spans="1:24" x14ac:dyDescent="0.25">
      <c r="A4" s="8" t="s">
        <v>0</v>
      </c>
      <c r="B4" s="8" t="s">
        <v>1</v>
      </c>
      <c r="C4" s="34" t="s">
        <v>2</v>
      </c>
      <c r="D4" s="34"/>
      <c r="E4" s="34"/>
      <c r="F4" s="34" t="s">
        <v>3</v>
      </c>
      <c r="G4" s="34"/>
      <c r="H4" s="34"/>
      <c r="I4" s="34" t="s">
        <v>4</v>
      </c>
      <c r="J4" s="34"/>
      <c r="K4" s="34"/>
      <c r="L4" s="34" t="s">
        <v>5</v>
      </c>
      <c r="M4" s="34"/>
      <c r="N4" s="34"/>
      <c r="O4" s="21"/>
      <c r="P4" s="21"/>
      <c r="Q4" s="21"/>
      <c r="R4" s="21"/>
      <c r="S4" s="21"/>
      <c r="T4" s="21"/>
      <c r="U4" s="21"/>
      <c r="V4" s="14"/>
      <c r="W4" s="14"/>
    </row>
    <row r="5" spans="1:24" x14ac:dyDescent="0.25">
      <c r="A5" s="9" t="s">
        <v>6</v>
      </c>
      <c r="B5" s="9" t="s">
        <v>7</v>
      </c>
      <c r="C5" s="32">
        <v>2023</v>
      </c>
      <c r="D5" s="32">
        <v>2022</v>
      </c>
      <c r="E5" s="32" t="s">
        <v>8</v>
      </c>
      <c r="F5" s="32">
        <v>2023</v>
      </c>
      <c r="G5" s="32">
        <v>2022</v>
      </c>
      <c r="H5" s="32" t="s">
        <v>8</v>
      </c>
      <c r="I5" s="32">
        <v>2023</v>
      </c>
      <c r="J5" s="32">
        <v>2022</v>
      </c>
      <c r="K5" s="32" t="s">
        <v>8</v>
      </c>
      <c r="L5" s="32">
        <v>2023</v>
      </c>
      <c r="M5" s="32">
        <v>2022</v>
      </c>
      <c r="N5" s="32" t="s">
        <v>8</v>
      </c>
      <c r="O5" s="21"/>
      <c r="P5" s="21"/>
      <c r="Q5" s="21"/>
      <c r="R5" s="21"/>
      <c r="S5" s="21"/>
      <c r="T5" s="21"/>
      <c r="U5" s="21"/>
      <c r="V5" s="14"/>
      <c r="W5" s="14"/>
    </row>
    <row r="6" spans="1:24" x14ac:dyDescent="0.25">
      <c r="A6" s="10"/>
      <c r="B6" s="9" t="s">
        <v>9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21"/>
      <c r="P6" s="22"/>
      <c r="Q6" s="22"/>
      <c r="R6" s="21"/>
      <c r="S6" s="21"/>
      <c r="T6" s="21"/>
      <c r="U6" s="21"/>
      <c r="V6" s="14"/>
      <c r="W6" s="14"/>
    </row>
    <row r="7" spans="1:24" x14ac:dyDescent="0.25">
      <c r="A7" s="11">
        <v>1</v>
      </c>
      <c r="B7" s="16" t="s">
        <v>10</v>
      </c>
      <c r="C7" s="24">
        <v>47696</v>
      </c>
      <c r="D7" s="24">
        <v>30888</v>
      </c>
      <c r="E7" s="11">
        <f>C7:C16-D7:D16</f>
        <v>16808</v>
      </c>
      <c r="F7" s="11">
        <v>32320</v>
      </c>
      <c r="G7" s="11">
        <v>12518</v>
      </c>
      <c r="H7" s="11">
        <f>F7:F16-G7:G16</f>
        <v>19802</v>
      </c>
      <c r="I7" s="11">
        <v>3517</v>
      </c>
      <c r="J7" s="11">
        <v>4049</v>
      </c>
      <c r="K7" s="11">
        <f>I7:I16-J7:J16</f>
        <v>-532</v>
      </c>
      <c r="L7" s="11">
        <v>11859</v>
      </c>
      <c r="M7" s="11">
        <v>14321</v>
      </c>
      <c r="N7" s="11">
        <f>L7:L16-M7:M16</f>
        <v>-2462</v>
      </c>
      <c r="O7" s="21"/>
      <c r="P7" s="23"/>
      <c r="Q7" s="22"/>
      <c r="R7" s="21"/>
      <c r="S7" s="21"/>
      <c r="T7" s="21"/>
      <c r="U7" s="21"/>
      <c r="V7" s="14"/>
      <c r="W7" s="14"/>
    </row>
    <row r="8" spans="1:24" x14ac:dyDescent="0.25">
      <c r="A8" s="11">
        <v>2</v>
      </c>
      <c r="B8" s="17" t="s">
        <v>11</v>
      </c>
      <c r="C8" s="24">
        <v>31719</v>
      </c>
      <c r="D8" s="24">
        <v>29671</v>
      </c>
      <c r="E8" s="11">
        <f t="shared" ref="E8:E9" si="0">C8:C16-D8:D16</f>
        <v>2048</v>
      </c>
      <c r="F8" s="11">
        <v>5417</v>
      </c>
      <c r="G8" s="11">
        <v>3805</v>
      </c>
      <c r="H8" s="11">
        <f t="shared" ref="H8:H9" si="1">F8:F16-G8:G16</f>
        <v>1612</v>
      </c>
      <c r="I8" s="11">
        <v>6295</v>
      </c>
      <c r="J8" s="11">
        <v>6633</v>
      </c>
      <c r="K8" s="11">
        <f>I8:I16-J8:J16</f>
        <v>-338</v>
      </c>
      <c r="L8" s="11">
        <v>20007</v>
      </c>
      <c r="M8" s="11">
        <v>19233</v>
      </c>
      <c r="N8" s="11">
        <f t="shared" ref="N8:N9" si="2">L8:L16-M8:M16</f>
        <v>774</v>
      </c>
      <c r="O8" s="21"/>
      <c r="P8" s="23"/>
      <c r="Q8" s="22"/>
      <c r="R8" s="21"/>
      <c r="S8" s="21"/>
      <c r="T8" s="21"/>
      <c r="U8" s="21"/>
      <c r="V8" s="15"/>
      <c r="W8" s="15"/>
      <c r="X8" s="15"/>
    </row>
    <row r="9" spans="1:24" x14ac:dyDescent="0.25">
      <c r="A9" s="11">
        <v>3</v>
      </c>
      <c r="B9" s="17" t="s">
        <v>12</v>
      </c>
      <c r="C9" s="24">
        <v>17493</v>
      </c>
      <c r="D9" s="24">
        <v>15138</v>
      </c>
      <c r="E9" s="11">
        <f t="shared" si="0"/>
        <v>2355</v>
      </c>
      <c r="F9" s="11">
        <v>11377</v>
      </c>
      <c r="G9" s="11">
        <v>8400</v>
      </c>
      <c r="H9" s="11">
        <f t="shared" si="1"/>
        <v>2977</v>
      </c>
      <c r="I9" s="11" t="s">
        <v>23</v>
      </c>
      <c r="J9" s="11" t="s">
        <v>23</v>
      </c>
      <c r="K9" s="11" t="s">
        <v>23</v>
      </c>
      <c r="L9" s="11">
        <v>6116</v>
      </c>
      <c r="M9" s="11">
        <v>6738</v>
      </c>
      <c r="N9" s="11">
        <f t="shared" si="2"/>
        <v>-622</v>
      </c>
      <c r="O9" s="21"/>
      <c r="P9" s="23"/>
      <c r="Q9" s="22"/>
      <c r="R9" s="21"/>
      <c r="S9" s="21"/>
      <c r="T9" s="21"/>
      <c r="U9" s="21"/>
      <c r="V9" s="15"/>
      <c r="W9" s="15"/>
      <c r="X9" s="15"/>
    </row>
    <row r="10" spans="1:24" x14ac:dyDescent="0.25">
      <c r="A10" s="11">
        <v>4</v>
      </c>
      <c r="B10" s="17" t="s">
        <v>13</v>
      </c>
      <c r="C10" s="24">
        <v>31103</v>
      </c>
      <c r="D10" s="24">
        <v>27826</v>
      </c>
      <c r="E10" s="11">
        <f>C10:C17-D10:D17</f>
        <v>3277</v>
      </c>
      <c r="F10" s="11">
        <v>13376</v>
      </c>
      <c r="G10" s="11">
        <v>11825</v>
      </c>
      <c r="H10" s="11">
        <f>F10:F17-G10:G17</f>
        <v>1551</v>
      </c>
      <c r="I10" s="11">
        <v>10563</v>
      </c>
      <c r="J10" s="11">
        <v>8381</v>
      </c>
      <c r="K10" s="11">
        <f>I10:I17-J10:J17</f>
        <v>2182</v>
      </c>
      <c r="L10" s="11">
        <v>7164</v>
      </c>
      <c r="M10" s="11">
        <v>7620</v>
      </c>
      <c r="N10" s="11">
        <f>L10:L17-M10:M17</f>
        <v>-456</v>
      </c>
      <c r="O10" s="21"/>
      <c r="P10" s="23"/>
      <c r="Q10" s="22"/>
      <c r="R10" s="21"/>
      <c r="S10" s="21"/>
      <c r="T10" s="21"/>
      <c r="U10" s="21"/>
      <c r="V10" s="15"/>
      <c r="W10" s="15"/>
      <c r="X10" s="15"/>
    </row>
    <row r="11" spans="1:24" x14ac:dyDescent="0.25">
      <c r="A11" s="11">
        <v>5</v>
      </c>
      <c r="B11" s="17" t="s">
        <v>14</v>
      </c>
      <c r="C11" s="24">
        <v>64438</v>
      </c>
      <c r="D11" s="24">
        <v>61643</v>
      </c>
      <c r="E11" s="11">
        <f>C11:C17-D11:D17</f>
        <v>2795</v>
      </c>
      <c r="F11" s="11">
        <v>14570</v>
      </c>
      <c r="G11" s="11">
        <v>14785</v>
      </c>
      <c r="H11" s="11">
        <f>F11:F17-G11:G17</f>
        <v>-215</v>
      </c>
      <c r="I11" s="11">
        <v>25575</v>
      </c>
      <c r="J11" s="11">
        <v>25545</v>
      </c>
      <c r="K11" s="11">
        <f>I11:I17-J11:J17</f>
        <v>30</v>
      </c>
      <c r="L11" s="11">
        <v>24293</v>
      </c>
      <c r="M11" s="11">
        <v>21313</v>
      </c>
      <c r="N11" s="11">
        <f>L11:L17-M11:M17</f>
        <v>2980</v>
      </c>
      <c r="O11" s="21"/>
      <c r="P11" s="23"/>
      <c r="Q11" s="23"/>
      <c r="R11" s="21"/>
      <c r="S11" s="21"/>
      <c r="T11" s="21"/>
      <c r="U11" s="21"/>
      <c r="V11" s="15"/>
      <c r="W11" s="15"/>
      <c r="X11" s="15"/>
    </row>
    <row r="12" spans="1:24" x14ac:dyDescent="0.25">
      <c r="A12" s="11">
        <v>6</v>
      </c>
      <c r="B12" s="17" t="s">
        <v>15</v>
      </c>
      <c r="C12" s="24">
        <v>48903</v>
      </c>
      <c r="D12" s="24">
        <v>43927</v>
      </c>
      <c r="E12" s="11">
        <f>C12:C17-D12:D17</f>
        <v>4976</v>
      </c>
      <c r="F12" s="11">
        <v>15932</v>
      </c>
      <c r="G12" s="11">
        <v>15015</v>
      </c>
      <c r="H12" s="11">
        <f>F12:F17-G12:G17</f>
        <v>917</v>
      </c>
      <c r="I12" s="11" t="s">
        <v>23</v>
      </c>
      <c r="J12" s="11" t="s">
        <v>23</v>
      </c>
      <c r="K12" s="11" t="s">
        <v>23</v>
      </c>
      <c r="L12" s="11">
        <v>32971</v>
      </c>
      <c r="M12" s="11">
        <v>28912</v>
      </c>
      <c r="N12" s="11">
        <f>L12:L17-M12:M17</f>
        <v>4059</v>
      </c>
      <c r="O12" s="26"/>
      <c r="P12" s="28"/>
      <c r="Q12" s="28"/>
      <c r="R12" s="26"/>
      <c r="S12" s="21"/>
      <c r="T12" s="21"/>
      <c r="U12" s="21"/>
      <c r="V12" s="15"/>
      <c r="W12" s="15"/>
      <c r="X12" s="15"/>
    </row>
    <row r="13" spans="1:24" x14ac:dyDescent="0.25">
      <c r="A13" s="11">
        <v>7</v>
      </c>
      <c r="B13" s="17" t="s">
        <v>24</v>
      </c>
      <c r="C13" s="11">
        <v>21199</v>
      </c>
      <c r="D13" s="11">
        <v>17721</v>
      </c>
      <c r="E13" s="11">
        <f>C13:C17-D13:D17</f>
        <v>3478</v>
      </c>
      <c r="F13" s="11">
        <v>2235</v>
      </c>
      <c r="G13" s="11">
        <v>1877</v>
      </c>
      <c r="H13" s="11">
        <f>F13:F17-G13:G17</f>
        <v>358</v>
      </c>
      <c r="I13" s="11">
        <v>3292</v>
      </c>
      <c r="J13" s="11">
        <v>2954</v>
      </c>
      <c r="K13" s="11">
        <f>I13:I17-J13:J17</f>
        <v>338</v>
      </c>
      <c r="L13" s="11">
        <v>15672</v>
      </c>
      <c r="M13" s="11">
        <v>12890</v>
      </c>
      <c r="N13" s="11">
        <f>L13:L17-M13:M17</f>
        <v>2782</v>
      </c>
      <c r="O13" s="26"/>
      <c r="P13" s="28"/>
      <c r="Q13" s="29"/>
      <c r="R13" s="26"/>
      <c r="S13" s="21"/>
      <c r="T13" s="21"/>
      <c r="U13" s="21"/>
      <c r="V13" s="15"/>
      <c r="W13" s="15"/>
      <c r="X13" s="15"/>
    </row>
    <row r="14" spans="1:24" x14ac:dyDescent="0.25">
      <c r="A14" s="36" t="s">
        <v>17</v>
      </c>
      <c r="B14" s="36"/>
      <c r="C14" s="20">
        <f>SUM(C7:C13)</f>
        <v>262551</v>
      </c>
      <c r="D14" s="20">
        <f>SUM(D7:D13)</f>
        <v>226814</v>
      </c>
      <c r="E14" s="20">
        <f>C14:C17-D14:D17</f>
        <v>35737</v>
      </c>
      <c r="F14" s="20">
        <f>SUM(F7:F13)</f>
        <v>95227</v>
      </c>
      <c r="G14" s="20">
        <f>SUM(G7:G13)</f>
        <v>68225</v>
      </c>
      <c r="H14" s="20">
        <f>F14:F17-G14:G17</f>
        <v>27002</v>
      </c>
      <c r="I14" s="20">
        <f>SUM(I7:I13)</f>
        <v>49242</v>
      </c>
      <c r="J14" s="20">
        <f>SUM(J7:J13)</f>
        <v>47562</v>
      </c>
      <c r="K14" s="20">
        <f>I14:I17-J14:J17</f>
        <v>1680</v>
      </c>
      <c r="L14" s="20">
        <f>SUM(L7:L13)</f>
        <v>118082</v>
      </c>
      <c r="M14" s="20">
        <f>SUM(M7:M13)</f>
        <v>111027</v>
      </c>
      <c r="N14" s="20">
        <f>L14:L17-M14:M17</f>
        <v>7055</v>
      </c>
      <c r="O14" s="26"/>
      <c r="P14" s="26">
        <v>3.3</v>
      </c>
      <c r="Q14" s="30"/>
      <c r="R14" s="26"/>
      <c r="S14" s="21"/>
      <c r="T14" s="21"/>
      <c r="U14" s="21"/>
      <c r="V14" s="15"/>
      <c r="W14" s="15"/>
      <c r="X14" s="15"/>
    </row>
    <row r="15" spans="1:24" ht="15" customHeight="1" x14ac:dyDescent="0.25">
      <c r="A15" s="12">
        <v>8</v>
      </c>
      <c r="B15" s="18" t="s">
        <v>16</v>
      </c>
      <c r="C15" s="12">
        <v>158676</v>
      </c>
      <c r="D15" s="12">
        <v>143582</v>
      </c>
      <c r="E15" s="12">
        <f>C15:C17-D15:D17</f>
        <v>15094</v>
      </c>
      <c r="F15" s="12">
        <v>0</v>
      </c>
      <c r="G15" s="12">
        <v>0</v>
      </c>
      <c r="H15" s="12">
        <v>0</v>
      </c>
      <c r="I15" s="12">
        <v>158676</v>
      </c>
      <c r="J15" s="12">
        <v>143582</v>
      </c>
      <c r="K15" s="12">
        <f>I15:I17-J15:J17</f>
        <v>15094</v>
      </c>
      <c r="L15" s="12" t="s">
        <v>23</v>
      </c>
      <c r="M15" s="12" t="s">
        <v>23</v>
      </c>
      <c r="N15" s="12" t="s">
        <v>23</v>
      </c>
      <c r="O15" s="26" t="s">
        <v>25</v>
      </c>
      <c r="P15" s="31" t="s">
        <v>27</v>
      </c>
      <c r="Q15" s="30"/>
      <c r="R15" s="26"/>
      <c r="S15" s="21"/>
      <c r="T15" s="21"/>
      <c r="U15" s="21"/>
      <c r="V15" s="15"/>
      <c r="W15" s="15"/>
      <c r="X15" s="15"/>
    </row>
    <row r="16" spans="1:24" x14ac:dyDescent="0.25">
      <c r="A16" s="36" t="s">
        <v>17</v>
      </c>
      <c r="B16" s="36"/>
      <c r="C16" s="20">
        <f>SUM(C14:C15)</f>
        <v>421227</v>
      </c>
      <c r="D16" s="20">
        <f>SUM(D14:D15)</f>
        <v>370396</v>
      </c>
      <c r="E16" s="20">
        <f>C16:C17-D16:D17</f>
        <v>50831</v>
      </c>
      <c r="F16" s="20">
        <f>SUM(F14:F15)</f>
        <v>95227</v>
      </c>
      <c r="G16" s="20">
        <f>SUM(G14:G15)</f>
        <v>68225</v>
      </c>
      <c r="H16" s="20">
        <f>F16:F17-G16:G17</f>
        <v>27002</v>
      </c>
      <c r="I16" s="20">
        <f>SUM(I14:I15)</f>
        <v>207918</v>
      </c>
      <c r="J16" s="20">
        <f>SUM(J14:J15)</f>
        <v>191144</v>
      </c>
      <c r="K16" s="20">
        <f>I16:I17-J16:J17</f>
        <v>16774</v>
      </c>
      <c r="L16" s="20">
        <f>SUM(L14:L15)</f>
        <v>118082</v>
      </c>
      <c r="M16" s="20">
        <f>SUM(M14:M15)</f>
        <v>111027</v>
      </c>
      <c r="N16" s="20">
        <f>L16:L17-M16:M17</f>
        <v>7055</v>
      </c>
      <c r="O16" s="26">
        <v>997251</v>
      </c>
      <c r="P16" s="26"/>
      <c r="Q16" s="26"/>
      <c r="R16" s="26"/>
      <c r="S16" s="21"/>
      <c r="T16" s="21"/>
      <c r="U16" s="21"/>
      <c r="V16" s="15"/>
      <c r="W16" s="15"/>
      <c r="X16" s="15"/>
    </row>
    <row r="17" spans="1:24" x14ac:dyDescent="0.25">
      <c r="A17" s="6"/>
      <c r="B17" s="7"/>
      <c r="C17" s="7"/>
      <c r="D17" s="7"/>
      <c r="E17" s="7"/>
      <c r="F17" s="7"/>
      <c r="G17" s="7"/>
      <c r="H17" s="7"/>
      <c r="I17" s="7"/>
      <c r="J17" s="2"/>
      <c r="K17" s="2"/>
      <c r="L17" s="2"/>
      <c r="M17" s="2"/>
      <c r="N17" s="2"/>
      <c r="O17" s="26"/>
      <c r="P17" s="26"/>
      <c r="Q17" s="26"/>
      <c r="R17" s="26"/>
      <c r="S17" s="21"/>
      <c r="T17" s="21"/>
      <c r="U17" s="21"/>
      <c r="V17" s="15"/>
      <c r="W17" s="15"/>
      <c r="X17" s="15"/>
    </row>
    <row r="18" spans="1:24" x14ac:dyDescent="0.25">
      <c r="O18" s="21"/>
      <c r="P18" s="21"/>
      <c r="Q18" s="21"/>
      <c r="R18" s="21"/>
      <c r="S18" s="21"/>
      <c r="T18" s="21"/>
      <c r="U18" s="21"/>
      <c r="V18" s="15"/>
      <c r="W18" s="15"/>
      <c r="X18" s="15"/>
    </row>
    <row r="19" spans="1:24" x14ac:dyDescent="0.25">
      <c r="O19" s="21"/>
      <c r="P19" s="21"/>
      <c r="Q19" s="21"/>
      <c r="R19" s="21"/>
      <c r="S19" s="21"/>
      <c r="T19" s="21"/>
      <c r="U19" s="21"/>
      <c r="V19" s="14"/>
      <c r="W19" s="14"/>
      <c r="X19" s="14"/>
    </row>
    <row r="20" spans="1:24" x14ac:dyDescent="0.25">
      <c r="O20" s="21"/>
      <c r="P20" s="21"/>
      <c r="Q20" s="21"/>
      <c r="R20" s="21"/>
      <c r="S20" s="21"/>
      <c r="T20" s="21"/>
      <c r="U20" s="21"/>
      <c r="V20" s="14"/>
      <c r="W20" s="14"/>
      <c r="X20" s="14"/>
    </row>
    <row r="21" spans="1:24" x14ac:dyDescent="0.25">
      <c r="O21" s="21"/>
      <c r="P21" s="21"/>
      <c r="Q21" s="21"/>
      <c r="R21" s="21"/>
      <c r="S21" s="21"/>
      <c r="T21" s="21"/>
      <c r="U21" s="21"/>
      <c r="V21" s="14"/>
      <c r="W21" s="14"/>
      <c r="X21" s="14"/>
    </row>
    <row r="22" spans="1:24" x14ac:dyDescent="0.25">
      <c r="O22" s="21"/>
      <c r="P22" s="21"/>
      <c r="Q22" s="21"/>
      <c r="R22" s="21"/>
      <c r="S22" s="21"/>
      <c r="T22" s="21"/>
      <c r="U22" s="21"/>
      <c r="V22" s="14"/>
      <c r="W22" s="14"/>
      <c r="X22" s="14"/>
    </row>
    <row r="23" spans="1:24" x14ac:dyDescent="0.25">
      <c r="O23" s="21"/>
      <c r="P23" s="21"/>
      <c r="Q23" s="21"/>
      <c r="R23" s="21"/>
      <c r="S23" s="21"/>
      <c r="T23" s="21"/>
      <c r="U23" s="21"/>
      <c r="V23" s="14"/>
      <c r="W23" s="14"/>
      <c r="X23" s="14"/>
    </row>
    <row r="24" spans="1:24" x14ac:dyDescent="0.25">
      <c r="O24" s="21"/>
      <c r="P24" s="21"/>
      <c r="Q24" s="21"/>
      <c r="R24" s="21"/>
      <c r="S24" s="21"/>
      <c r="T24" s="21"/>
      <c r="U24" s="21"/>
      <c r="V24" s="14"/>
      <c r="W24" s="14"/>
      <c r="X24" s="14"/>
    </row>
    <row r="25" spans="1:24" x14ac:dyDescent="0.25">
      <c r="O25" s="21"/>
      <c r="P25" s="21"/>
      <c r="Q25" s="21"/>
      <c r="R25" s="21"/>
      <c r="S25" s="21"/>
      <c r="T25" s="21"/>
      <c r="U25" s="21"/>
      <c r="V25" s="14"/>
      <c r="W25" s="14"/>
      <c r="X25" s="14"/>
    </row>
    <row r="26" spans="1:24" x14ac:dyDescent="0.25">
      <c r="O26" s="21"/>
      <c r="P26" s="21"/>
      <c r="Q26" s="21"/>
      <c r="R26" s="21"/>
      <c r="S26" s="21"/>
      <c r="T26" s="21"/>
      <c r="U26" s="21"/>
      <c r="V26" s="14"/>
      <c r="W26" s="14"/>
      <c r="X26" s="14"/>
    </row>
    <row r="27" spans="1:24" x14ac:dyDescent="0.25">
      <c r="O27" s="21"/>
      <c r="P27" s="21"/>
      <c r="Q27" s="21"/>
      <c r="R27" s="21"/>
      <c r="S27" s="21"/>
      <c r="T27" s="21"/>
      <c r="U27" s="21"/>
      <c r="V27" s="14"/>
      <c r="W27" s="14"/>
      <c r="X27" s="14"/>
    </row>
    <row r="28" spans="1:24" x14ac:dyDescent="0.25">
      <c r="O28" s="21"/>
      <c r="P28" s="21"/>
      <c r="Q28" s="21"/>
      <c r="R28" s="21"/>
      <c r="S28" s="21"/>
      <c r="T28" s="21"/>
      <c r="U28" s="21"/>
      <c r="V28" s="14"/>
      <c r="W28" s="14"/>
      <c r="X28" s="14"/>
    </row>
    <row r="29" spans="1:24" x14ac:dyDescent="0.25">
      <c r="O29" s="21"/>
      <c r="P29" s="21"/>
      <c r="Q29" s="21"/>
      <c r="R29" s="21"/>
      <c r="S29" s="21"/>
      <c r="T29" s="21"/>
      <c r="U29" s="21"/>
      <c r="V29" s="14"/>
      <c r="W29" s="14"/>
      <c r="X29" s="14"/>
    </row>
    <row r="30" spans="1:24" x14ac:dyDescent="0.25">
      <c r="O30" s="21"/>
      <c r="P30" s="21"/>
      <c r="Q30" s="21"/>
      <c r="R30" s="21"/>
      <c r="S30" s="21"/>
      <c r="T30" s="21"/>
      <c r="U30" s="21"/>
      <c r="V30" s="14"/>
      <c r="W30" s="14"/>
      <c r="X30" s="14"/>
    </row>
    <row r="31" spans="1:24" x14ac:dyDescent="0.25">
      <c r="O31" s="21"/>
      <c r="P31" s="21"/>
      <c r="Q31" s="21"/>
      <c r="R31" s="21"/>
      <c r="S31" s="21"/>
      <c r="T31" s="21"/>
      <c r="U31" s="21"/>
      <c r="V31" s="14"/>
      <c r="W31" s="14"/>
      <c r="X31" s="14"/>
    </row>
    <row r="32" spans="1:24" x14ac:dyDescent="0.25">
      <c r="R32" s="14"/>
      <c r="S32" s="14"/>
      <c r="T32" s="14"/>
      <c r="U32" s="14"/>
      <c r="V32" s="14"/>
      <c r="W32" s="14"/>
      <c r="X32" s="14"/>
    </row>
    <row r="33" spans="2:24" x14ac:dyDescent="0.2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2:24" x14ac:dyDescent="0.25">
      <c r="B34" s="21"/>
      <c r="C34" s="21"/>
      <c r="D34" s="21"/>
      <c r="E34" s="21"/>
      <c r="F34" s="21"/>
      <c r="G34" s="21"/>
      <c r="H34" s="26"/>
      <c r="I34" s="26">
        <v>2021</v>
      </c>
      <c r="J34" s="26">
        <v>310767</v>
      </c>
      <c r="K34" s="26"/>
      <c r="L34" s="26"/>
      <c r="M34" s="21"/>
      <c r="N34" s="21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2:24" x14ac:dyDescent="0.25">
      <c r="B35" s="21"/>
      <c r="C35" s="21"/>
      <c r="D35" s="21"/>
      <c r="E35" s="21"/>
      <c r="F35" s="21"/>
      <c r="G35" s="21"/>
      <c r="H35" s="26"/>
      <c r="I35" s="26"/>
      <c r="J35" s="26"/>
      <c r="K35" s="26"/>
      <c r="L35" s="26"/>
      <c r="M35" s="21"/>
      <c r="N35" s="21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2:24" x14ac:dyDescent="0.25">
      <c r="B36" s="21"/>
      <c r="C36" s="21"/>
      <c r="D36" s="21"/>
      <c r="E36" s="21"/>
      <c r="F36" s="21"/>
      <c r="G36" s="21"/>
      <c r="H36" s="26"/>
      <c r="I36" s="26"/>
      <c r="J36" s="26"/>
      <c r="K36" s="26"/>
      <c r="L36" s="26"/>
      <c r="M36" s="21"/>
      <c r="N36" s="21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2:24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4"/>
      <c r="P37" s="14"/>
      <c r="Q37" s="14"/>
      <c r="R37" s="14"/>
    </row>
    <row r="38" spans="2:24" x14ac:dyDescent="0.25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4"/>
      <c r="P38" s="14"/>
      <c r="Q38" s="14"/>
      <c r="R38" s="14"/>
    </row>
    <row r="39" spans="2:24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14"/>
      <c r="P39" s="14"/>
      <c r="Q39" s="14"/>
      <c r="R39" s="14"/>
    </row>
    <row r="40" spans="2:24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4"/>
      <c r="P40" s="14"/>
      <c r="Q40" s="14"/>
      <c r="R40" s="14"/>
    </row>
    <row r="41" spans="2:24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4"/>
      <c r="P41" s="14"/>
      <c r="Q41" s="14"/>
      <c r="R41" s="14"/>
    </row>
    <row r="42" spans="2:24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4"/>
      <c r="P42" s="14"/>
      <c r="Q42" s="14"/>
      <c r="R42" s="14"/>
    </row>
    <row r="43" spans="2:24" x14ac:dyDescent="0.25">
      <c r="I43" s="14"/>
      <c r="J43" s="14"/>
      <c r="K43" s="14"/>
      <c r="L43" s="14"/>
      <c r="M43" s="14"/>
      <c r="N43" s="14"/>
      <c r="O43" s="14"/>
      <c r="P43" s="14"/>
      <c r="Q43" s="14"/>
      <c r="R43" s="14"/>
    </row>
  </sheetData>
  <mergeCells count="19">
    <mergeCell ref="A14:B14"/>
    <mergeCell ref="A16:B16"/>
    <mergeCell ref="C5:C6"/>
    <mergeCell ref="D5:D6"/>
    <mergeCell ref="E5:E6"/>
    <mergeCell ref="A2:O2"/>
    <mergeCell ref="L4:N4"/>
    <mergeCell ref="N5:N6"/>
    <mergeCell ref="H5:H6"/>
    <mergeCell ref="I5:I6"/>
    <mergeCell ref="J5:J6"/>
    <mergeCell ref="K5:K6"/>
    <mergeCell ref="L5:L6"/>
    <mergeCell ref="M5:M6"/>
    <mergeCell ref="F5:F6"/>
    <mergeCell ref="G5:G6"/>
    <mergeCell ref="C4:E4"/>
    <mergeCell ref="F4:H4"/>
    <mergeCell ref="I4:K4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>
      <selection activeCell="L35" sqref="L35"/>
    </sheetView>
  </sheetViews>
  <sheetFormatPr defaultRowHeight="15" x14ac:dyDescent="0.25"/>
  <sheetData>
    <row r="2" spans="1:2" x14ac:dyDescent="0.25">
      <c r="A2" t="s">
        <v>25</v>
      </c>
      <c r="B2" s="4">
        <v>0.38</v>
      </c>
    </row>
    <row r="3" spans="1:2" x14ac:dyDescent="0.25">
      <c r="A3" t="s">
        <v>26</v>
      </c>
      <c r="B3" s="4">
        <v>0.62</v>
      </c>
    </row>
    <row r="6" spans="1:2" x14ac:dyDescent="0.25">
      <c r="A6">
        <v>2012</v>
      </c>
      <c r="B6">
        <v>301629</v>
      </c>
    </row>
    <row r="7" spans="1:2" x14ac:dyDescent="0.25">
      <c r="A7">
        <v>2013</v>
      </c>
      <c r="B7">
        <v>296832</v>
      </c>
    </row>
    <row r="8" spans="1:2" x14ac:dyDescent="0.25">
      <c r="A8">
        <v>2014</v>
      </c>
      <c r="B8">
        <v>290645</v>
      </c>
    </row>
    <row r="10" spans="1:2" x14ac:dyDescent="0.25">
      <c r="A10">
        <f>B8-B7</f>
        <v>-6187</v>
      </c>
      <c r="B10">
        <f>B7-B6</f>
        <v>-4797</v>
      </c>
    </row>
    <row r="11" spans="1:2" x14ac:dyDescent="0.25">
      <c r="A11">
        <f>A10/B8*100</f>
        <v>-2.1287137229265944</v>
      </c>
      <c r="B11">
        <f>B10/B7*100</f>
        <v>-1.6160656532988358</v>
      </c>
    </row>
    <row r="13" spans="1:2" x14ac:dyDescent="0.25">
      <c r="A13" t="s">
        <v>25</v>
      </c>
      <c r="B13" s="5">
        <v>3.7000000000000002E-3</v>
      </c>
    </row>
    <row r="14" spans="1:2" x14ac:dyDescent="0.25">
      <c r="A14" t="s">
        <v>26</v>
      </c>
      <c r="B14" s="5">
        <v>6.3E-3</v>
      </c>
    </row>
    <row r="17" spans="1:2" x14ac:dyDescent="0.25">
      <c r="A17">
        <v>2012</v>
      </c>
      <c r="B17">
        <v>634495</v>
      </c>
    </row>
    <row r="18" spans="1:2" x14ac:dyDescent="0.25">
      <c r="A18">
        <v>2013</v>
      </c>
      <c r="B18">
        <v>626382</v>
      </c>
    </row>
    <row r="19" spans="1:2" x14ac:dyDescent="0.25">
      <c r="A19">
        <v>2014</v>
      </c>
      <c r="B19">
        <v>607162</v>
      </c>
    </row>
    <row r="21" spans="1:2" x14ac:dyDescent="0.25">
      <c r="A21">
        <f>B19-B18</f>
        <v>-19220</v>
      </c>
      <c r="B21">
        <f>B18-B17</f>
        <v>-8113</v>
      </c>
    </row>
    <row r="22" spans="1:2" x14ac:dyDescent="0.25">
      <c r="A22">
        <f>A21/B19*100</f>
        <v>-3.1655472509807927</v>
      </c>
      <c r="B22">
        <f>B21/B18*100</f>
        <v>-1.2952160183402461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Putnaitė</dc:creator>
  <cp:lastModifiedBy>Audrutė Sadeckienė</cp:lastModifiedBy>
  <cp:lastPrinted>2023-03-30T06:14:48Z</cp:lastPrinted>
  <dcterms:created xsi:type="dcterms:W3CDTF">2012-12-07T15:30:24Z</dcterms:created>
  <dcterms:modified xsi:type="dcterms:W3CDTF">2024-10-18T11:45:55Z</dcterms:modified>
</cp:coreProperties>
</file>