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480" yWindow="375" windowWidth="18195" windowHeight="882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2" l="1"/>
  <c r="U16" i="2" s="1"/>
  <c r="P14" i="2"/>
  <c r="P16" i="2" s="1"/>
  <c r="K14" i="2"/>
  <c r="K16" i="2" s="1"/>
  <c r="F14" i="2"/>
  <c r="F16" i="2" s="1"/>
  <c r="U12" i="1" l="1"/>
  <c r="P12" i="1"/>
  <c r="K12" i="1"/>
  <c r="F12" i="1"/>
  <c r="L15" i="2" l="1"/>
  <c r="M12" i="1" l="1"/>
  <c r="C12" i="1" l="1"/>
  <c r="A11" i="3" l="1"/>
  <c r="V8" i="2" l="1"/>
  <c r="V9" i="2"/>
  <c r="V10" i="2"/>
  <c r="V11" i="2"/>
  <c r="V12" i="2"/>
  <c r="V13" i="2"/>
  <c r="V7" i="2"/>
  <c r="Q8" i="2"/>
  <c r="Q10" i="2"/>
  <c r="Q11" i="2"/>
  <c r="Q13" i="2"/>
  <c r="Q15" i="2"/>
  <c r="Q7" i="2"/>
  <c r="L8" i="2"/>
  <c r="L9" i="2"/>
  <c r="L10" i="2"/>
  <c r="L11" i="2"/>
  <c r="L12" i="2"/>
  <c r="L13" i="2"/>
  <c r="L7" i="2"/>
  <c r="G8" i="2"/>
  <c r="G9" i="2"/>
  <c r="G10" i="2"/>
  <c r="G11" i="2"/>
  <c r="G12" i="2"/>
  <c r="G13" i="2"/>
  <c r="G15" i="2"/>
  <c r="G7" i="2"/>
  <c r="T14" i="2"/>
  <c r="T16" i="2" s="1"/>
  <c r="S14" i="2"/>
  <c r="S16" i="2" s="1"/>
  <c r="O14" i="2"/>
  <c r="O16" i="2" s="1"/>
  <c r="N14" i="2"/>
  <c r="N16" i="2" s="1"/>
  <c r="J14" i="2"/>
  <c r="J16" i="2" s="1"/>
  <c r="I14" i="2"/>
  <c r="I16" i="2" s="1"/>
  <c r="H14" i="2"/>
  <c r="H16" i="2" s="1"/>
  <c r="E14" i="2"/>
  <c r="E16" i="2" s="1"/>
  <c r="D14" i="2"/>
  <c r="D16" i="2" s="1"/>
  <c r="V9" i="1"/>
  <c r="V10" i="1"/>
  <c r="V11" i="1"/>
  <c r="V8" i="1"/>
  <c r="Q8" i="1"/>
  <c r="Q9" i="1"/>
  <c r="Q10" i="1"/>
  <c r="Q7" i="1"/>
  <c r="L8" i="1"/>
  <c r="L9" i="1"/>
  <c r="L10" i="1"/>
  <c r="L11" i="1"/>
  <c r="L7" i="1"/>
  <c r="G7" i="1"/>
  <c r="T12" i="1"/>
  <c r="S12" i="1"/>
  <c r="O12" i="1"/>
  <c r="N12" i="1"/>
  <c r="J12" i="1"/>
  <c r="I12" i="1"/>
  <c r="E12" i="1"/>
  <c r="D12" i="1"/>
  <c r="M14" i="2" l="1"/>
  <c r="M16" i="2" l="1"/>
  <c r="R14" i="2"/>
  <c r="C14" i="2" l="1"/>
  <c r="C16" i="2" s="1"/>
  <c r="R12" i="1" l="1"/>
  <c r="H12" i="1"/>
  <c r="G14" i="2" l="1"/>
  <c r="L14" i="2"/>
  <c r="V14" i="2"/>
  <c r="Q14" i="2" l="1"/>
  <c r="G16" i="2"/>
  <c r="Q16" i="2" l="1"/>
  <c r="L16" i="2"/>
  <c r="V12" i="1"/>
  <c r="Q12" i="1"/>
  <c r="L12" i="1"/>
  <c r="G12" i="1" l="1"/>
  <c r="G10" i="1"/>
  <c r="G11" i="1"/>
  <c r="G9" i="1"/>
  <c r="G8" i="1"/>
</calcChain>
</file>

<file path=xl/sharedStrings.xml><?xml version="1.0" encoding="utf-8"?>
<sst xmlns="http://schemas.openxmlformats.org/spreadsheetml/2006/main" count="98" uniqueCount="33">
  <si>
    <t>Eil. Nr.</t>
  </si>
  <si>
    <t>Savivaldybių</t>
  </si>
  <si>
    <t>SVB tinklo bibliotekose</t>
  </si>
  <si>
    <t>Skirtumas</t>
  </si>
  <si>
    <t>VB</t>
  </si>
  <si>
    <t>Miesto fil.</t>
  </si>
  <si>
    <t>Kaimo fil.</t>
  </si>
  <si>
    <t xml:space="preserve">viešosios </t>
  </si>
  <si>
    <t>bibliotekos</t>
  </si>
  <si>
    <t>Iš viso</t>
  </si>
  <si>
    <t>Perreg.</t>
  </si>
  <si>
    <t>Nauji</t>
  </si>
  <si>
    <t>Alytaus m.</t>
  </si>
  <si>
    <t>x</t>
  </si>
  <si>
    <t>Alytaus r.</t>
  </si>
  <si>
    <t>Druskininkai</t>
  </si>
  <si>
    <t>Lazdijai</t>
  </si>
  <si>
    <t>Varėna</t>
  </si>
  <si>
    <t>Iš viso:</t>
  </si>
  <si>
    <t>Skirtu-mas</t>
  </si>
  <si>
    <t xml:space="preserve"> Elektrėnai</t>
  </si>
  <si>
    <t xml:space="preserve"> Šalčininkai</t>
  </si>
  <si>
    <t xml:space="preserve"> Širvintos</t>
  </si>
  <si>
    <t xml:space="preserve"> Švenčionys</t>
  </si>
  <si>
    <t xml:space="preserve"> Trakai</t>
  </si>
  <si>
    <t xml:space="preserve"> Ukmergė</t>
  </si>
  <si>
    <t xml:space="preserve"> Vilniaus r.</t>
  </si>
  <si>
    <t xml:space="preserve"> Vilniaus m.</t>
  </si>
  <si>
    <t>KF</t>
  </si>
  <si>
    <t>MF</t>
  </si>
  <si>
    <t xml:space="preserve"> </t>
  </si>
  <si>
    <t>3.2. ALYTAUS APSKRITIES SAVIVALDYBIŲ VIEŠŲJŲ BIBLIOTEKŲ VARTOTOJŲ SKAIČIUS 2022-2023 M.</t>
  </si>
  <si>
    <t>3.2. VILNIAUS APSKRITIES SAVIVALDYBIŲ VIEŠŲJŲ BIBLIOTEKŲ VARTOTOJŲ SKAIČIUS 2022-2023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</si>
</sst>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.5"/>
      <color theme="5" tint="-0.249977111117893"/>
      <name val="Arial"/>
      <family val="2"/>
      <charset val="186"/>
    </font>
    <font>
      <sz val="8"/>
      <color theme="5" tint="-0.249977111117893"/>
      <name val="Arial"/>
      <family val="2"/>
      <charset val="186"/>
    </font>
    <font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11"/>
      <color theme="5" tint="-0.499984740745262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DEAD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9" fontId="0" fillId="0" borderId="0" xfId="0" applyNumberFormat="1"/>
    <xf numFmtId="0" fontId="8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/>
    <xf numFmtId="0" fontId="15" fillId="2" borderId="0" xfId="0" applyFont="1" applyFill="1"/>
    <xf numFmtId="0" fontId="10" fillId="4" borderId="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/>
    </xf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right"/>
    </xf>
    <xf numFmtId="0" fontId="9" fillId="3" borderId="10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right"/>
    </xf>
    <xf numFmtId="0" fontId="13" fillId="3" borderId="11" xfId="0" applyFont="1" applyFill="1" applyBorder="1" applyAlignment="1"/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7EF"/>
      <color rgb="FFFDEADA"/>
      <color rgb="FFFEF4EC"/>
      <color rgb="FFFFFFFF"/>
      <color rgb="FFFCD5B4"/>
      <color rgb="FFCB3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Vartotojų skaičiaus kaita Alytaus apskrities bibliotekose 2021-20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2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3 m.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4829899440454336"/>
          <c:y val="2.8222222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9340296004666083"/>
          <c:w val="0.97499999999999998"/>
          <c:h val="0.708456911636045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4808413307223811E-3"/>
                  <c:y val="0.13306645017982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43-4B69-8733-37F899009D89}"/>
                </c:ext>
              </c:extLst>
            </c:dLbl>
            <c:dLbl>
              <c:idx val="1"/>
              <c:layout>
                <c:manualLayout>
                  <c:x val="1.3994261296144842E-2"/>
                  <c:y val="0.293666296296296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A5251BE-57D8-4D78-9AA2-098F820746F8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r>
                      <a:rPr lang="en-US"/>
                      <a:t>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(-14,94 %)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0443228924475"/>
                      <c:h val="0.366042222222222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43-4B69-8733-37F899009D89}"/>
                </c:ext>
              </c:extLst>
            </c:dLbl>
            <c:dLbl>
              <c:idx val="2"/>
              <c:layout>
                <c:manualLayout>
                  <c:x val="2.6530477545524962E-2"/>
                  <c:y val="0.177526952025019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CB57CA6-A106-45C6-8484-FF940FBF748C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(-6,87%)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82197897130866"/>
                      <c:h val="0.173190370370370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A43-4B69-8733-37F899009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(Alytaus!$B$28,Alytaus!$F$4,Alytaus!$C$5)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(Alytaus!$C$28,Alytaus!$F$12,Alytaus!$C$12)</c:f>
              <c:numCache>
                <c:formatCode>General</c:formatCode>
                <c:ptCount val="3"/>
                <c:pt idx="0">
                  <c:v>28926</c:v>
                </c:pt>
                <c:pt idx="1">
                  <c:v>24604</c:v>
                </c:pt>
                <c:pt idx="2">
                  <c:v>26938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4-4F62-8D11-B989D339AA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4954376"/>
        <c:axId val="394955552"/>
        <c:axId val="0"/>
      </c:bar3DChart>
      <c:catAx>
        <c:axId val="39495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55552"/>
        <c:crosses val="autoZero"/>
        <c:auto val="1"/>
        <c:lblAlgn val="ctr"/>
        <c:lblOffset val="100"/>
        <c:noMultiLvlLbl val="0"/>
      </c:catAx>
      <c:valAx>
        <c:axId val="394955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49543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rgbClr val="FFFFFF"/>
    </a:solidFill>
    <a:ln w="2857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149124890638670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722222222222224E-2"/>
          <c:y val="0.23139435695538058"/>
          <c:w val="0.9555555555555556"/>
          <c:h val="0.70471128608923872"/>
        </c:manualLayout>
      </c:layout>
      <c:pie3DChart>
        <c:varyColors val="1"/>
        <c:ser>
          <c:idx val="0"/>
          <c:order val="0"/>
          <c:tx>
            <c:v>Vartotojų pasiskirstymas Alytaus apskrities bibliotekų padaliniuose</c:v>
          </c:tx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CA-405F-A8CE-532FA408D0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CA-405F-A8CE-532FA408D0E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CA-405F-A8CE-532FA408D0E5}"/>
              </c:ext>
            </c:extLst>
          </c:dPt>
          <c:dLbls>
            <c:dLbl>
              <c:idx val="0"/>
              <c:layout>
                <c:manualLayout>
                  <c:x val="-0.22988167104111987"/>
                  <c:y val="-0.10383384368620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A-405F-A8CE-532FA408D0E5}"/>
                </c:ext>
              </c:extLst>
            </c:dLbl>
            <c:dLbl>
              <c:idx val="1"/>
              <c:layout>
                <c:manualLayout>
                  <c:x val="0.15479461942257217"/>
                  <c:y val="-0.282301691455234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A-405F-A8CE-532FA408D0E5}"/>
                </c:ext>
              </c:extLst>
            </c:dLbl>
            <c:dLbl>
              <c:idx val="2"/>
              <c:layout>
                <c:manualLayout>
                  <c:x val="0.20769575678040245"/>
                  <c:y val="5.49865121026538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CA-405F-A8CE-532FA408D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(Alytaus!$H$4,Alytaus!$M$4,Alytaus!$R$4)</c:f>
              <c:strCache>
                <c:ptCount val="3"/>
                <c:pt idx="0">
                  <c:v>VB</c:v>
                </c:pt>
                <c:pt idx="1">
                  <c:v>Miesto fil.</c:v>
                </c:pt>
                <c:pt idx="2">
                  <c:v>Kaimo fil.</c:v>
                </c:pt>
              </c:strCache>
            </c:strRef>
          </c:cat>
          <c:val>
            <c:numRef>
              <c:f>(Alytaus!$H$12,Alytaus!$M$12,Alytaus!$R$12)</c:f>
              <c:numCache>
                <c:formatCode>General</c:formatCode>
                <c:ptCount val="3"/>
                <c:pt idx="0">
                  <c:v>13166</c:v>
                </c:pt>
                <c:pt idx="1">
                  <c:v>4540</c:v>
                </c:pt>
                <c:pt idx="2">
                  <c:v>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A-405F-A8CE-532FA408D0E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>
                <a:solidFill>
                  <a:sysClr val="windowText" lastClr="000000"/>
                </a:solidFill>
              </a:rPr>
              <a:t>Vartotojų skaičiaus kaita Vilniaus apskrities bibliotekose 2021-20</a:t>
            </a:r>
            <a:r>
              <a:rPr lang="en-US" sz="1400">
                <a:solidFill>
                  <a:sysClr val="windowText" lastClr="000000"/>
                </a:solidFill>
              </a:rPr>
              <a:t>2</a:t>
            </a:r>
            <a:r>
              <a:rPr lang="lt-LT" sz="1400">
                <a:solidFill>
                  <a:sysClr val="windowText" lastClr="000000"/>
                </a:solidFill>
              </a:rPr>
              <a:t>3 m.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2.5612856316440294E-2"/>
                  <c:y val="-5.4092592592592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E899E04-9C4D-4AA3-ABBA-3361E3EB8C82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        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(-24,06%)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11825115034945"/>
                      <c:h val="0.290782962962962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3FB-414E-880D-799076F9758B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85B7F5-F797-457D-ADB5-00C5ED3E6889}" type="VALUE">
                      <a:rPr lang="en-US"/>
                      <a:pPr marL="0" marR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 b="1">
                          <a:solidFill>
                            <a:sysClr val="window" lastClr="FFFFFF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            </a:t>
                    </a:r>
                    <a:r>
                      <a:rPr lang="en-US" baseline="0"/>
                      <a:t> </a:t>
                    </a:r>
                    <a:r>
                      <a:rPr lang="en-US" sz="1050" b="1" i="0" u="none" strike="noStrike" kern="1200" baseline="0">
                        <a:solidFill>
                          <a:sysClr val="window" lastClr="FFFFFF"/>
                        </a:solidFill>
                      </a:rPr>
                      <a:t>((-18,22%)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51043142749481"/>
                      <c:h val="0.15907925925925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3FB-414E-880D-799076F97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(Vilniaus!$B$34,Vilniaus!$F$4,Vilniaus!$C$5)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(Vilniaus!$C$34,Vilniaus!$F$16,Vilniaus!$C$16)</c:f>
              <c:numCache>
                <c:formatCode>General</c:formatCode>
                <c:ptCount val="3"/>
                <c:pt idx="0">
                  <c:v>91431</c:v>
                </c:pt>
                <c:pt idx="1">
                  <c:v>69428</c:v>
                </c:pt>
                <c:pt idx="2">
                  <c:v>74770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A-4DC7-B42F-703353CC8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4956336"/>
        <c:axId val="394956728"/>
        <c:axId val="0"/>
      </c:bar3DChart>
      <c:catAx>
        <c:axId val="39495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56728"/>
        <c:crosses val="autoZero"/>
        <c:auto val="1"/>
        <c:lblAlgn val="ctr"/>
        <c:lblOffset val="100"/>
        <c:noMultiLvlLbl val="0"/>
      </c:catAx>
      <c:valAx>
        <c:axId val="394956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495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Vartotoj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pasiskirstymas Vilniaus apskrities bibliotekų padaliniuose  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2509001915301127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395271443604116E-3"/>
          <c:y val="0.27846588554421126"/>
          <c:w val="0.90555555555555556"/>
          <c:h val="0.663044619422572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A5-4F00-95AB-6EDE67A09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A5-4F00-95AB-6EDE67A095BB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A5-4F00-95AB-6EDE67A095BB}"/>
              </c:ext>
            </c:extLst>
          </c:dPt>
          <c:dLbls>
            <c:dLbl>
              <c:idx val="0"/>
              <c:layout>
                <c:manualLayout>
                  <c:x val="-0.16074987170382504"/>
                  <c:y val="7.15783822476736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521950309206722E-2"/>
                      <c:h val="0.15651621896545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5A5-4F00-95AB-6EDE67A095BB}"/>
                </c:ext>
              </c:extLst>
            </c:dLbl>
            <c:dLbl>
              <c:idx val="1"/>
              <c:layout>
                <c:manualLayout>
                  <c:x val="0.13934113641200249"/>
                  <c:y val="-0.31523148148148156"/>
                </c:manualLayout>
              </c:layout>
              <c:tx>
                <c:rich>
                  <a:bodyPr/>
                  <a:lstStyle/>
                  <a:p>
                    <a:fld id="{ADB24547-4B1C-4CDE-B446-63B7191D313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6B2B805-6961-4BA1-B6F5-7C3868EE2BD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A5-4F00-95AB-6EDE67A09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(Vilniaus!$H$4,Vilniaus!$M$4,Vilniaus!$R$4)</c:f>
              <c:strCache>
                <c:ptCount val="3"/>
                <c:pt idx="0">
                  <c:v>VB</c:v>
                </c:pt>
                <c:pt idx="1">
                  <c:v>Miesto fil.</c:v>
                </c:pt>
                <c:pt idx="2">
                  <c:v>Kaimo fil.</c:v>
                </c:pt>
              </c:strCache>
            </c:strRef>
          </c:cat>
          <c:val>
            <c:numRef>
              <c:f>(Vilniaus!$H$16,Vilniaus!$M$16,Vilniaus!$R$16)</c:f>
              <c:numCache>
                <c:formatCode>General</c:formatCode>
                <c:ptCount val="3"/>
                <c:pt idx="0">
                  <c:v>23942</c:v>
                </c:pt>
                <c:pt idx="1">
                  <c:v>32311</c:v>
                </c:pt>
                <c:pt idx="2">
                  <c:v>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A5-4F00-95AB-6EDE67A095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>
                <a:solidFill>
                  <a:sysClr val="windowText" lastClr="000000"/>
                </a:solidFill>
              </a:rPr>
              <a:t>Vartotojų skaičiaus kaita Vilniaus apskrities bibliotekose 2012-204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C8-4DD3-ADF3-47FCF5565332}"/>
                </c:ext>
              </c:extLst>
            </c:dLbl>
            <c:dLbl>
              <c:idx val="1"/>
              <c:layout>
                <c:manualLayout>
                  <c:x val="-5.0925337632079971E-17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EC65E67C-879D-4DD0-B3F1-70491769F492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(+0,05%)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4C8-4DD3-ADF3-47FCF556533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052718-DE95-4323-8B01-9D1F2E25FDBF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(-5,5%)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C8-4DD3-ADF3-47FCF5565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Lapas1!$A$2:$A$4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Lapas1!$B$2:$B$4</c:f>
              <c:numCache>
                <c:formatCode>General</c:formatCode>
                <c:ptCount val="3"/>
                <c:pt idx="0">
                  <c:v>116516</c:v>
                </c:pt>
                <c:pt idx="1">
                  <c:v>116577</c:v>
                </c:pt>
                <c:pt idx="2">
                  <c:v>110470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8-4DD3-ADF3-47FCF55653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2743904"/>
        <c:axId val="452745472"/>
        <c:axId val="0"/>
      </c:bar3DChart>
      <c:catAx>
        <c:axId val="4527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45472"/>
        <c:crosses val="autoZero"/>
        <c:auto val="1"/>
        <c:lblAlgn val="ctr"/>
        <c:lblOffset val="100"/>
        <c:noMultiLvlLbl val="0"/>
      </c:catAx>
      <c:valAx>
        <c:axId val="452745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274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Vartotoj</a:t>
            </a:r>
            <a:r>
              <a:rPr lang="lt-LT" b="1">
                <a:solidFill>
                  <a:schemeClr val="tx1"/>
                </a:solidFill>
              </a:rPr>
              <a:t>ų</a:t>
            </a:r>
            <a:r>
              <a:rPr lang="lt-LT" b="1" baseline="0">
                <a:solidFill>
                  <a:schemeClr val="tx1"/>
                </a:solidFill>
              </a:rPr>
              <a:t> pasiskirstymas Vilniaus apskrities bibliotekų padaliniuose   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7758967629046372"/>
          <c:w val="0.81388888888888888"/>
          <c:h val="0.66745953630796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E5-49E1-A33B-CB992745D2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E5-49E1-A33B-CB992745D2C2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E5-49E1-A33B-CB992745D2C2}"/>
              </c:ext>
            </c:extLst>
          </c:dPt>
          <c:dLbls>
            <c:dLbl>
              <c:idx val="0"/>
              <c:layout>
                <c:manualLayout>
                  <c:x val="-0.14253018372703413"/>
                  <c:y val="0.1491387795275590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0">
                        <a:solidFill>
                          <a:schemeClr val="tx1"/>
                        </a:solidFill>
                      </a:rPr>
                      <a:t>VB</a:t>
                    </a:r>
                  </a:p>
                  <a:p>
                    <a:pPr>
                      <a:defRPr sz="1100">
                        <a:solidFill>
                          <a:schemeClr val="tx1"/>
                        </a:solidFill>
                      </a:defRPr>
                    </a:pPr>
                    <a:fld id="{28AABE11-9425-46F0-8F06-7E0D0738E40A}" type="VALUE">
                      <a:rPr lang="en-US" sz="1100" b="0">
                        <a:solidFill>
                          <a:schemeClr val="tx1"/>
                        </a:solidFill>
                      </a:rPr>
                      <a:pPr>
                        <a:defRPr sz="1100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8622047244094"/>
                      <c:h val="0.17888888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E5-49E1-A33B-CB992745D2C2}"/>
                </c:ext>
              </c:extLst>
            </c:dLbl>
            <c:dLbl>
              <c:idx val="1"/>
              <c:layout>
                <c:manualLayout>
                  <c:x val="-0.21693197725284338"/>
                  <c:y val="-0.124961358996792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Kaimo fil.</a:t>
                    </a:r>
                  </a:p>
                  <a:p>
                    <a:fld id="{420E7540-9FF0-4FDD-8C12-9F25523C534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1E5-49E1-A33B-CB992745D2C2}"/>
                </c:ext>
              </c:extLst>
            </c:dLbl>
            <c:dLbl>
              <c:idx val="2"/>
              <c:layout>
                <c:manualLayout>
                  <c:x val="0.24938910761154853"/>
                  <c:y val="-0.167763925342665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bg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0">
                        <a:solidFill>
                          <a:schemeClr val="bg2"/>
                        </a:solidFill>
                      </a:rPr>
                      <a:t>Miesto fil.</a:t>
                    </a:r>
                  </a:p>
                  <a:p>
                    <a:pPr>
                      <a:defRPr sz="1100">
                        <a:solidFill>
                          <a:schemeClr val="bg2"/>
                        </a:solidFill>
                      </a:defRPr>
                    </a:pPr>
                    <a:fld id="{AAD66A5E-4A37-4392-9A26-B585DBB8A564}" type="VALUE">
                      <a:rPr lang="en-US" sz="1100" b="0">
                        <a:solidFill>
                          <a:schemeClr val="bg2"/>
                        </a:solidFill>
                      </a:rPr>
                      <a:pPr>
                        <a:defRPr sz="1100">
                          <a:solidFill>
                            <a:schemeClr val="bg2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48622047244093"/>
                      <c:h val="0.188981481481481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1E5-49E1-A33B-CB992745D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Lapas1!$A$18:$A$20</c:f>
              <c:strCache>
                <c:ptCount val="3"/>
                <c:pt idx="0">
                  <c:v>VB</c:v>
                </c:pt>
                <c:pt idx="1">
                  <c:v>KF</c:v>
                </c:pt>
                <c:pt idx="2">
                  <c:v>MF</c:v>
                </c:pt>
              </c:strCache>
            </c:strRef>
          </c:cat>
          <c:val>
            <c:numRef>
              <c:f>Lapas1!$B$18:$B$20</c:f>
              <c:numCache>
                <c:formatCode>0%</c:formatCode>
                <c:ptCount val="3"/>
                <c:pt idx="0">
                  <c:v>0.14000000000000001</c:v>
                </c:pt>
                <c:pt idx="1">
                  <c:v>0.27</c:v>
                </c:pt>
                <c:pt idx="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E5-49E1-A33B-CB992745D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chemeClr val="tx1"/>
                </a:solidFill>
                <a:effectLst/>
              </a:rPr>
              <a:t>Vartotojų skaičiaus kaita Alytaus apskrities bibliotekose 2012-204 m.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9340296004666083"/>
          <c:w val="0.97499999999999998"/>
          <c:h val="0.708456911636045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24074074074074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C-4BAD-8344-439656AC9A35}"/>
                </c:ext>
              </c:extLst>
            </c:dLbl>
            <c:dLbl>
              <c:idx val="1"/>
              <c:layout>
                <c:manualLayout>
                  <c:x val="-5.0925337632079971E-17"/>
                  <c:y val="0.31944444444444442"/>
                </c:manualLayout>
              </c:layout>
              <c:tx>
                <c:rich>
                  <a:bodyPr/>
                  <a:lstStyle/>
                  <a:p>
                    <a:fld id="{8B966D01-BC9F-43A5-9066-29799298B25A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(+0,1%)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68C-4BAD-8344-439656AC9A35}"/>
                </c:ext>
              </c:extLst>
            </c:dLbl>
            <c:dLbl>
              <c:idx val="2"/>
              <c:layout>
                <c:manualLayout>
                  <c:x val="8.3333333333332309E-3"/>
                  <c:y val="0.14814814814814806"/>
                </c:manualLayout>
              </c:layout>
              <c:tx>
                <c:rich>
                  <a:bodyPr/>
                  <a:lstStyle/>
                  <a:p>
                    <a:fld id="{4486A3D2-224E-492D-BC0B-4BB8982526BD}" type="VALUE">
                      <a:rPr lang="en-US"/>
                      <a:pPr/>
                      <a:t>[VALUE]</a:t>
                    </a:fld>
                    <a:endParaRPr lang="en-US"/>
                  </a:p>
                  <a:p>
                    <a:r>
                      <a:rPr lang="en-US"/>
                      <a:t>(-0,5%)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8C-4BAD-8344-439656A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Lapas1!$A$6:$A$8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Lapas1!$B$6:$B$8</c:f>
              <c:numCache>
                <c:formatCode>General</c:formatCode>
                <c:ptCount val="3"/>
                <c:pt idx="0">
                  <c:v>45153</c:v>
                </c:pt>
                <c:pt idx="1">
                  <c:v>45199</c:v>
                </c:pt>
                <c:pt idx="2">
                  <c:v>44960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8C-4BAD-8344-439656AC9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2742336"/>
        <c:axId val="452741944"/>
        <c:axId val="0"/>
      </c:bar3DChart>
      <c:catAx>
        <c:axId val="4527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741944"/>
        <c:crosses val="autoZero"/>
        <c:auto val="1"/>
        <c:lblAlgn val="ctr"/>
        <c:lblOffset val="100"/>
        <c:noMultiLvlLbl val="0"/>
      </c:catAx>
      <c:valAx>
        <c:axId val="452741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274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Vartotoj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pasiskirstymas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Alytaus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bibliotekų padaliniuose   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65680446194225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611111111111112E-2"/>
          <c:y val="0.25040606725146197"/>
          <c:w val="0.93055555555555558"/>
          <c:h val="0.681054093567251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9A-4509-8C2A-A86A29F1E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9A-4509-8C2A-A86A29F1E1BB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9A-4509-8C2A-A86A29F1E1BB}"/>
              </c:ext>
            </c:extLst>
          </c:dPt>
          <c:dLbls>
            <c:dLbl>
              <c:idx val="0"/>
              <c:layout>
                <c:manualLayout>
                  <c:x val="-0.24441327646544181"/>
                  <c:y val="-9.38234649122807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>
                        <a:solidFill>
                          <a:schemeClr val="bg1"/>
                        </a:solidFill>
                      </a:rPr>
                      <a:t>VB</a:t>
                    </a:r>
                  </a:p>
                  <a:p>
                    <a:pPr>
                      <a:defRPr/>
                    </a:pPr>
                    <a:fld id="{FAEF6A82-F5A4-4E11-AB36-B179FC38A9E8}" type="VALUE">
                      <a:rPr lang="en-US" sz="1050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87510936132981"/>
                      <c:h val="0.231951388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9A-4509-8C2A-A86A29F1E1BB}"/>
                </c:ext>
              </c:extLst>
            </c:dLbl>
            <c:dLbl>
              <c:idx val="1"/>
              <c:layout>
                <c:manualLayout>
                  <c:x val="0.234961176727909"/>
                  <c:y val="-0.1625542763157894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sz="1050">
                      <a:solidFill>
                        <a:schemeClr val="bg1"/>
                      </a:solidFill>
                    </a:endParaRPr>
                  </a:p>
                  <a:p>
                    <a:pPr>
                      <a:defRPr sz="1050">
                        <a:solidFill>
                          <a:schemeClr val="bg1"/>
                        </a:solidFill>
                      </a:defRPr>
                    </a:pPr>
                    <a:r>
                      <a:rPr lang="en-US" sz="1050" b="1">
                        <a:solidFill>
                          <a:schemeClr val="bg1"/>
                        </a:solidFill>
                      </a:rPr>
                      <a:t>Kaimo fil.</a:t>
                    </a:r>
                  </a:p>
                  <a:p>
                    <a:pPr>
                      <a:defRPr sz="1050">
                        <a:solidFill>
                          <a:schemeClr val="bg1"/>
                        </a:solidFill>
                      </a:defRPr>
                    </a:pPr>
                    <a:fld id="{190A8914-67CA-46B1-ACA8-FC2A3B1407CD}" type="VALUE">
                      <a:rPr lang="en-US" sz="1050" b="1">
                        <a:solidFill>
                          <a:schemeClr val="bg1"/>
                        </a:solidFill>
                      </a:rPr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20844269466314"/>
                      <c:h val="0.26451388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9A-4509-8C2A-A86A29F1E1BB}"/>
                </c:ext>
              </c:extLst>
            </c:dLbl>
            <c:dLbl>
              <c:idx val="2"/>
              <c:layout>
                <c:manualLayout>
                  <c:x val="0.11251006124234465"/>
                  <c:y val="0.1336458333333333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tx1"/>
                        </a:solidFill>
                      </a:rPr>
                      <a:t>Miesto fil.</a:t>
                    </a:r>
                  </a:p>
                  <a:p>
                    <a:fld id="{F7DF8AF6-0D6E-4BB0-A986-457675E0E5DD}" type="VALUE">
                      <a:rPr lang="en-US" sz="1050" b="1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9A-4509-8C2A-A86A29F1E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Lapas1!$A$24:$A$26</c:f>
              <c:strCache>
                <c:ptCount val="3"/>
                <c:pt idx="0">
                  <c:v>VB</c:v>
                </c:pt>
                <c:pt idx="1">
                  <c:v>KF</c:v>
                </c:pt>
                <c:pt idx="2">
                  <c:v>MF</c:v>
                </c:pt>
              </c:strCache>
            </c:strRef>
          </c:cat>
          <c:val>
            <c:numRef>
              <c:f>Lapas1!$B$24:$B$26</c:f>
              <c:numCache>
                <c:formatCode>0%</c:formatCode>
                <c:ptCount val="3"/>
                <c:pt idx="0">
                  <c:v>0.5</c:v>
                </c:pt>
                <c:pt idx="1">
                  <c:v>0.36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9A-4509-8C2A-A86A29F1E1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35169</xdr:rowOff>
    </xdr:from>
    <xdr:to>
      <xdr:col>10</xdr:col>
      <xdr:colOff>214725</xdr:colOff>
      <xdr:row>26</xdr:row>
      <xdr:rowOff>68169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300404</xdr:colOff>
      <xdr:row>12</xdr:row>
      <xdr:rowOff>139211</xdr:rowOff>
    </xdr:from>
    <xdr:to>
      <xdr:col>21</xdr:col>
      <xdr:colOff>483577</xdr:colOff>
      <xdr:row>26</xdr:row>
      <xdr:rowOff>162656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22225</xdr:rowOff>
    </xdr:from>
    <xdr:to>
      <xdr:col>10</xdr:col>
      <xdr:colOff>43275</xdr:colOff>
      <xdr:row>31</xdr:row>
      <xdr:rowOff>55225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222251</xdr:colOff>
      <xdr:row>17</xdr:row>
      <xdr:rowOff>65088</xdr:rowOff>
    </xdr:from>
    <xdr:to>
      <xdr:col>21</xdr:col>
      <xdr:colOff>206376</xdr:colOff>
      <xdr:row>31</xdr:row>
      <xdr:rowOff>141288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119062</xdr:rowOff>
    </xdr:from>
    <xdr:to>
      <xdr:col>10</xdr:col>
      <xdr:colOff>186150</xdr:colOff>
      <xdr:row>15</xdr:row>
      <xdr:rowOff>152062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171450</xdr:colOff>
      <xdr:row>16</xdr:row>
      <xdr:rowOff>71437</xdr:rowOff>
    </xdr:from>
    <xdr:to>
      <xdr:col>10</xdr:col>
      <xdr:colOff>224250</xdr:colOff>
      <xdr:row>30</xdr:row>
      <xdr:rowOff>104437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533400</xdr:colOff>
      <xdr:row>1</xdr:row>
      <xdr:rowOff>138112</xdr:rowOff>
    </xdr:from>
    <xdr:to>
      <xdr:col>17</xdr:col>
      <xdr:colOff>586200</xdr:colOff>
      <xdr:row>15</xdr:row>
      <xdr:rowOff>171112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16</xdr:row>
      <xdr:rowOff>128587</xdr:rowOff>
    </xdr:from>
    <xdr:to>
      <xdr:col>17</xdr:col>
      <xdr:colOff>576675</xdr:colOff>
      <xdr:row>30</xdr:row>
      <xdr:rowOff>161587</xdr:rowOff>
    </xdr:to>
    <xdr:graphicFrame macro="">
      <xdr:nvGraphicFramePr>
        <xdr:cNvPr id="8" name="Diagram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C37"/>
  <sheetViews>
    <sheetView zoomScale="130" zoomScaleNormal="130" workbookViewId="0">
      <selection activeCell="A2" sqref="A2:V2"/>
    </sheetView>
  </sheetViews>
  <sheetFormatPr defaultColWidth="8.85546875" defaultRowHeight="15" x14ac:dyDescent="0.25"/>
  <cols>
    <col min="1" max="1" width="2.7109375" style="1" customWidth="1"/>
    <col min="2" max="2" width="11.140625" style="1" customWidth="1"/>
    <col min="3" max="3" width="9" style="1" customWidth="1"/>
    <col min="4" max="4" width="6" style="1" customWidth="1"/>
    <col min="5" max="5" width="5" style="1" customWidth="1"/>
    <col min="6" max="6" width="6" style="1" customWidth="1"/>
    <col min="7" max="7" width="7.7109375" style="1" customWidth="1"/>
    <col min="8" max="9" width="6" style="1" customWidth="1"/>
    <col min="10" max="10" width="5" style="1" customWidth="1"/>
    <col min="11" max="11" width="6" style="1" customWidth="1"/>
    <col min="12" max="12" width="7.7109375" style="1" customWidth="1"/>
    <col min="13" max="13" width="5" style="1" customWidth="1"/>
    <col min="14" max="14" width="6" style="1" customWidth="1"/>
    <col min="15" max="16" width="5" style="1" customWidth="1"/>
    <col min="17" max="17" width="7.7109375" style="1" customWidth="1"/>
    <col min="18" max="19" width="6" style="1" customWidth="1"/>
    <col min="20" max="20" width="5" style="1" customWidth="1"/>
    <col min="21" max="21" width="6" style="1" customWidth="1"/>
    <col min="22" max="22" width="7.7109375" style="1" customWidth="1"/>
    <col min="23" max="16384" width="8.85546875" style="1"/>
  </cols>
  <sheetData>
    <row r="2" spans="1:29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9" x14ac:dyDescent="0.25">
      <c r="A3" s="2"/>
      <c r="B3" s="3"/>
      <c r="C3" s="4"/>
      <c r="D3" s="4"/>
      <c r="E3" s="4"/>
      <c r="F3" s="5"/>
      <c r="G3" s="5"/>
      <c r="H3" s="4"/>
      <c r="I3" s="4"/>
      <c r="J3" s="4"/>
      <c r="K3" s="5"/>
      <c r="L3" s="5"/>
      <c r="M3" s="4"/>
      <c r="N3" s="4"/>
      <c r="O3" s="4"/>
      <c r="P3" s="5"/>
      <c r="Q3" s="5"/>
      <c r="R3" s="36"/>
      <c r="S3" s="36"/>
      <c r="T3" s="36"/>
      <c r="U3" s="5"/>
      <c r="V3" s="5"/>
      <c r="W3" s="13"/>
      <c r="X3" s="13"/>
      <c r="Y3" s="13"/>
      <c r="Z3" s="13"/>
      <c r="AA3" s="13"/>
      <c r="AB3" s="13"/>
      <c r="AC3" s="13"/>
    </row>
    <row r="4" spans="1:29" x14ac:dyDescent="0.25">
      <c r="A4" s="37" t="s">
        <v>0</v>
      </c>
      <c r="B4" s="15" t="s">
        <v>1</v>
      </c>
      <c r="C4" s="40" t="s">
        <v>2</v>
      </c>
      <c r="D4" s="41"/>
      <c r="E4" s="42"/>
      <c r="F4" s="43">
        <v>2022</v>
      </c>
      <c r="G4" s="43" t="s">
        <v>3</v>
      </c>
      <c r="H4" s="40" t="s">
        <v>4</v>
      </c>
      <c r="I4" s="41"/>
      <c r="J4" s="42"/>
      <c r="K4" s="43">
        <v>2022</v>
      </c>
      <c r="L4" s="43" t="s">
        <v>3</v>
      </c>
      <c r="M4" s="40" t="s">
        <v>5</v>
      </c>
      <c r="N4" s="41"/>
      <c r="O4" s="42"/>
      <c r="P4" s="43">
        <v>2022</v>
      </c>
      <c r="Q4" s="43" t="s">
        <v>3</v>
      </c>
      <c r="R4" s="40" t="s">
        <v>6</v>
      </c>
      <c r="S4" s="41"/>
      <c r="T4" s="42"/>
      <c r="U4" s="43">
        <v>2022</v>
      </c>
      <c r="V4" s="43" t="s">
        <v>3</v>
      </c>
      <c r="W4" s="13"/>
      <c r="X4" s="13"/>
      <c r="Y4" s="13"/>
      <c r="Z4" s="13"/>
      <c r="AA4" s="13"/>
      <c r="AB4" s="13"/>
      <c r="AC4" s="13"/>
    </row>
    <row r="5" spans="1:29" x14ac:dyDescent="0.25">
      <c r="A5" s="38"/>
      <c r="B5" s="16" t="s">
        <v>7</v>
      </c>
      <c r="C5" s="40">
        <v>2023</v>
      </c>
      <c r="D5" s="41"/>
      <c r="E5" s="42"/>
      <c r="F5" s="44"/>
      <c r="G5" s="44"/>
      <c r="H5" s="40">
        <v>2023</v>
      </c>
      <c r="I5" s="41"/>
      <c r="J5" s="42"/>
      <c r="K5" s="44"/>
      <c r="L5" s="44"/>
      <c r="M5" s="40">
        <v>2023</v>
      </c>
      <c r="N5" s="41"/>
      <c r="O5" s="42"/>
      <c r="P5" s="44"/>
      <c r="Q5" s="44"/>
      <c r="R5" s="40">
        <v>2023</v>
      </c>
      <c r="S5" s="41"/>
      <c r="T5" s="42"/>
      <c r="U5" s="44"/>
      <c r="V5" s="44"/>
      <c r="W5" s="13"/>
      <c r="X5" s="13"/>
      <c r="Y5" s="13"/>
      <c r="Z5" s="13"/>
      <c r="AA5" s="13"/>
      <c r="AB5" s="13"/>
      <c r="AC5" s="13"/>
    </row>
    <row r="6" spans="1:29" ht="23.25" x14ac:dyDescent="0.25">
      <c r="A6" s="39"/>
      <c r="B6" s="17" t="s">
        <v>8</v>
      </c>
      <c r="C6" s="18" t="s">
        <v>9</v>
      </c>
      <c r="D6" s="18" t="s">
        <v>10</v>
      </c>
      <c r="E6" s="18" t="s">
        <v>11</v>
      </c>
      <c r="F6" s="45"/>
      <c r="G6" s="45"/>
      <c r="H6" s="18" t="s">
        <v>9</v>
      </c>
      <c r="I6" s="18" t="s">
        <v>10</v>
      </c>
      <c r="J6" s="18" t="s">
        <v>11</v>
      </c>
      <c r="K6" s="45"/>
      <c r="L6" s="45"/>
      <c r="M6" s="18" t="s">
        <v>9</v>
      </c>
      <c r="N6" s="18" t="s">
        <v>10</v>
      </c>
      <c r="O6" s="18" t="s">
        <v>11</v>
      </c>
      <c r="P6" s="45"/>
      <c r="Q6" s="45"/>
      <c r="R6" s="18" t="s">
        <v>9</v>
      </c>
      <c r="S6" s="18" t="s">
        <v>10</v>
      </c>
      <c r="T6" s="18" t="s">
        <v>11</v>
      </c>
      <c r="U6" s="45"/>
      <c r="V6" s="45"/>
      <c r="W6" s="6"/>
      <c r="X6" s="7"/>
      <c r="Y6" s="7"/>
      <c r="Z6" s="7"/>
      <c r="AA6" s="7"/>
      <c r="AB6" s="13"/>
      <c r="AC6" s="13"/>
    </row>
    <row r="7" spans="1:29" x14ac:dyDescent="0.25">
      <c r="A7" s="19">
        <v>1</v>
      </c>
      <c r="B7" s="21" t="s">
        <v>12</v>
      </c>
      <c r="C7" s="27">
        <v>7246</v>
      </c>
      <c r="D7" s="27">
        <v>5978</v>
      </c>
      <c r="E7" s="27">
        <v>1268</v>
      </c>
      <c r="F7" s="27">
        <v>4600</v>
      </c>
      <c r="G7" s="27">
        <f>C7:C12-F7:F12</f>
        <v>2646</v>
      </c>
      <c r="H7" s="27">
        <v>4448</v>
      </c>
      <c r="I7" s="27">
        <v>3409</v>
      </c>
      <c r="J7" s="27">
        <v>1039</v>
      </c>
      <c r="K7" s="27">
        <v>3312</v>
      </c>
      <c r="L7" s="27">
        <f>H7:H12-K7:K12</f>
        <v>1136</v>
      </c>
      <c r="M7" s="27">
        <v>2798</v>
      </c>
      <c r="N7" s="27">
        <v>2569</v>
      </c>
      <c r="O7" s="27">
        <v>229</v>
      </c>
      <c r="P7" s="27">
        <v>1288</v>
      </c>
      <c r="Q7" s="27">
        <f>M7:M12-P7:P12</f>
        <v>1510</v>
      </c>
      <c r="R7" s="27" t="s">
        <v>13</v>
      </c>
      <c r="S7" s="27" t="s">
        <v>13</v>
      </c>
      <c r="T7" s="27" t="s">
        <v>13</v>
      </c>
      <c r="U7" s="27" t="s">
        <v>13</v>
      </c>
      <c r="V7" s="27" t="s">
        <v>13</v>
      </c>
      <c r="W7" s="13"/>
      <c r="X7" s="13"/>
      <c r="Y7" s="13"/>
      <c r="Z7" s="13"/>
      <c r="AA7" s="13"/>
      <c r="AB7" s="13"/>
      <c r="AC7" s="13"/>
    </row>
    <row r="8" spans="1:29" x14ac:dyDescent="0.25">
      <c r="A8" s="19">
        <v>2</v>
      </c>
      <c r="B8" s="22" t="s">
        <v>14</v>
      </c>
      <c r="C8" s="27">
        <v>5414</v>
      </c>
      <c r="D8" s="27">
        <v>4705</v>
      </c>
      <c r="E8" s="27">
        <v>709</v>
      </c>
      <c r="F8" s="27">
        <v>5284</v>
      </c>
      <c r="G8" s="27">
        <f>C8:C12-F8:F12</f>
        <v>130</v>
      </c>
      <c r="H8" s="27">
        <v>1064</v>
      </c>
      <c r="I8" s="27">
        <v>905</v>
      </c>
      <c r="J8" s="27">
        <v>159</v>
      </c>
      <c r="K8" s="27">
        <v>1512</v>
      </c>
      <c r="L8" s="27">
        <f>H8:H12-K8:K12</f>
        <v>-448</v>
      </c>
      <c r="M8" s="27">
        <v>611</v>
      </c>
      <c r="N8" s="27">
        <v>547</v>
      </c>
      <c r="O8" s="27">
        <v>64</v>
      </c>
      <c r="P8" s="27">
        <v>476</v>
      </c>
      <c r="Q8" s="27">
        <f>M8:M12-P8:P12</f>
        <v>135</v>
      </c>
      <c r="R8" s="27">
        <v>3739</v>
      </c>
      <c r="S8" s="27">
        <v>3253</v>
      </c>
      <c r="T8" s="27">
        <v>486</v>
      </c>
      <c r="U8" s="27">
        <v>3296</v>
      </c>
      <c r="V8" s="27">
        <f>R8:R12-U8:U12</f>
        <v>443</v>
      </c>
      <c r="W8" s="13"/>
      <c r="X8" s="13"/>
      <c r="Y8" s="13"/>
      <c r="Z8" s="13"/>
      <c r="AA8" s="13"/>
      <c r="AB8" s="13"/>
      <c r="AC8" s="13"/>
    </row>
    <row r="9" spans="1:29" x14ac:dyDescent="0.25">
      <c r="A9" s="19">
        <v>3</v>
      </c>
      <c r="B9" s="22" t="s">
        <v>15</v>
      </c>
      <c r="C9" s="27">
        <v>5573</v>
      </c>
      <c r="D9" s="27">
        <v>4092</v>
      </c>
      <c r="E9" s="27">
        <v>1481</v>
      </c>
      <c r="F9" s="27">
        <v>5734</v>
      </c>
      <c r="G9" s="27">
        <f>C9:C12-F9:F12</f>
        <v>-161</v>
      </c>
      <c r="H9" s="27">
        <v>4414</v>
      </c>
      <c r="I9" s="27">
        <v>3297</v>
      </c>
      <c r="J9" s="27">
        <v>1117</v>
      </c>
      <c r="K9" s="27">
        <v>4338</v>
      </c>
      <c r="L9" s="27">
        <f>H9:H12-K9:K12</f>
        <v>76</v>
      </c>
      <c r="M9" s="27">
        <v>578</v>
      </c>
      <c r="N9" s="27">
        <v>368</v>
      </c>
      <c r="O9" s="27">
        <v>210</v>
      </c>
      <c r="P9" s="27">
        <v>686</v>
      </c>
      <c r="Q9" s="27">
        <f>M9:M12-P9:P12</f>
        <v>-108</v>
      </c>
      <c r="R9" s="27">
        <v>581</v>
      </c>
      <c r="S9" s="27">
        <v>427</v>
      </c>
      <c r="T9" s="27">
        <v>154</v>
      </c>
      <c r="U9" s="27">
        <v>710</v>
      </c>
      <c r="V9" s="27">
        <f>R9:R12-U9:U12</f>
        <v>-129</v>
      </c>
      <c r="W9" s="13"/>
      <c r="X9" s="13"/>
      <c r="Y9" s="13"/>
      <c r="Z9" s="13"/>
      <c r="AA9" s="13"/>
      <c r="AB9" s="13"/>
      <c r="AC9" s="13"/>
    </row>
    <row r="10" spans="1:29" x14ac:dyDescent="0.25">
      <c r="A10" s="19">
        <v>4</v>
      </c>
      <c r="B10" s="22" t="s">
        <v>16</v>
      </c>
      <c r="C10" s="27">
        <v>4649</v>
      </c>
      <c r="D10" s="27">
        <v>3960</v>
      </c>
      <c r="E10" s="27">
        <v>689</v>
      </c>
      <c r="F10" s="27">
        <v>4736</v>
      </c>
      <c r="G10" s="27">
        <f>C10:C12-F10:F12</f>
        <v>-87</v>
      </c>
      <c r="H10" s="27">
        <v>1154</v>
      </c>
      <c r="I10" s="27">
        <v>910</v>
      </c>
      <c r="J10" s="27">
        <v>244</v>
      </c>
      <c r="K10" s="27">
        <v>1238</v>
      </c>
      <c r="L10" s="27">
        <f>H10:H12-K10:K12</f>
        <v>-84</v>
      </c>
      <c r="M10" s="27">
        <v>553</v>
      </c>
      <c r="N10" s="27">
        <v>497</v>
      </c>
      <c r="O10" s="27">
        <v>56</v>
      </c>
      <c r="P10" s="27">
        <v>523</v>
      </c>
      <c r="Q10" s="27">
        <f>M10:M12-P10:P12</f>
        <v>30</v>
      </c>
      <c r="R10" s="27">
        <v>2942</v>
      </c>
      <c r="S10" s="27">
        <v>2553</v>
      </c>
      <c r="T10" s="27">
        <v>389</v>
      </c>
      <c r="U10" s="27">
        <v>2975</v>
      </c>
      <c r="V10" s="27">
        <f>R10:R12-U10:U12</f>
        <v>-33</v>
      </c>
      <c r="W10" s="13"/>
      <c r="X10" s="13"/>
      <c r="Y10" s="13"/>
      <c r="Z10" s="13"/>
      <c r="AA10" s="13"/>
      <c r="AB10" s="13"/>
      <c r="AC10" s="13"/>
    </row>
    <row r="11" spans="1:29" x14ac:dyDescent="0.25">
      <c r="A11" s="33">
        <v>5</v>
      </c>
      <c r="B11" s="31" t="s">
        <v>17</v>
      </c>
      <c r="C11" s="28">
        <v>4056</v>
      </c>
      <c r="D11" s="28">
        <v>3015</v>
      </c>
      <c r="E11" s="28">
        <v>1041</v>
      </c>
      <c r="F11" s="28">
        <v>4250</v>
      </c>
      <c r="G11" s="28">
        <f>C11:C12-F11:F12</f>
        <v>-194</v>
      </c>
      <c r="H11" s="28">
        <v>2086</v>
      </c>
      <c r="I11" s="28">
        <v>1764</v>
      </c>
      <c r="J11" s="28">
        <v>322</v>
      </c>
      <c r="K11" s="28">
        <v>2078</v>
      </c>
      <c r="L11" s="28">
        <f>H11:H12-K11:K12</f>
        <v>8</v>
      </c>
      <c r="M11" s="28" t="s">
        <v>13</v>
      </c>
      <c r="N11" s="28" t="s">
        <v>13</v>
      </c>
      <c r="O11" s="28" t="s">
        <v>13</v>
      </c>
      <c r="P11" s="28" t="s">
        <v>13</v>
      </c>
      <c r="Q11" s="28" t="s">
        <v>13</v>
      </c>
      <c r="R11" s="28">
        <v>1970</v>
      </c>
      <c r="S11" s="28">
        <v>1251</v>
      </c>
      <c r="T11" s="28">
        <v>719</v>
      </c>
      <c r="U11" s="28">
        <v>2172</v>
      </c>
      <c r="V11" s="28">
        <f>R11:R12-U11:U12</f>
        <v>-202</v>
      </c>
      <c r="W11" s="13"/>
      <c r="X11" s="13"/>
      <c r="Y11" s="13"/>
      <c r="Z11" s="13"/>
      <c r="AA11" s="13"/>
      <c r="AB11" s="13"/>
      <c r="AC11" s="13"/>
    </row>
    <row r="12" spans="1:29" x14ac:dyDescent="0.25">
      <c r="A12" s="34"/>
      <c r="B12" s="32" t="s">
        <v>18</v>
      </c>
      <c r="C12" s="30">
        <f>SUM(C7:C11)</f>
        <v>26938</v>
      </c>
      <c r="D12" s="30">
        <f>SUM(D7:D11)</f>
        <v>21750</v>
      </c>
      <c r="E12" s="30">
        <f>SUM(E7:E11)</f>
        <v>5188</v>
      </c>
      <c r="F12" s="30">
        <f>SUM(F7:F11)</f>
        <v>24604</v>
      </c>
      <c r="G12" s="30">
        <f>C12:C12-F12:F12</f>
        <v>2334</v>
      </c>
      <c r="H12" s="30">
        <f>SUM(H7:H11)</f>
        <v>13166</v>
      </c>
      <c r="I12" s="30">
        <f>SUM(I7:I11)</f>
        <v>10285</v>
      </c>
      <c r="J12" s="30">
        <f>SUM(J7:J11)</f>
        <v>2881</v>
      </c>
      <c r="K12" s="30">
        <f>SUM(K7:K11)</f>
        <v>12478</v>
      </c>
      <c r="L12" s="30">
        <f>H12:H12-K12:K12</f>
        <v>688</v>
      </c>
      <c r="M12" s="30">
        <f>SUM(M7:M11)</f>
        <v>4540</v>
      </c>
      <c r="N12" s="30">
        <f>SUM(N7:N11)</f>
        <v>3981</v>
      </c>
      <c r="O12" s="30">
        <f>SUM(O7:O11)</f>
        <v>559</v>
      </c>
      <c r="P12" s="30">
        <f>SUM(P7:P11)</f>
        <v>2973</v>
      </c>
      <c r="Q12" s="30">
        <f>M12:M12-P12:P12</f>
        <v>1567</v>
      </c>
      <c r="R12" s="30">
        <f>SUM(R8:R11)</f>
        <v>9232</v>
      </c>
      <c r="S12" s="30">
        <f>SUM(S8:S11)</f>
        <v>7484</v>
      </c>
      <c r="T12" s="30">
        <f>SUM(T8:T11)</f>
        <v>1748</v>
      </c>
      <c r="U12" s="30">
        <f>SUM(U8:U11)</f>
        <v>9153</v>
      </c>
      <c r="V12" s="30">
        <f>R12:R12-U12:U12</f>
        <v>79</v>
      </c>
      <c r="W12" s="13"/>
      <c r="X12" s="13"/>
      <c r="Y12" s="13"/>
      <c r="Z12" s="13"/>
      <c r="AA12" s="13"/>
      <c r="AB12" s="13"/>
      <c r="AC12" s="13"/>
    </row>
    <row r="13" spans="1:29" x14ac:dyDescent="0.25">
      <c r="W13" s="13"/>
      <c r="X13" s="13"/>
      <c r="Y13" s="13"/>
      <c r="Z13" s="13"/>
      <c r="AA13" s="13"/>
      <c r="AB13" s="13"/>
      <c r="AC13" s="13"/>
    </row>
    <row r="14" spans="1:29" x14ac:dyDescent="0.25">
      <c r="W14" s="13"/>
      <c r="X14" s="13"/>
      <c r="Y14" s="13"/>
      <c r="Z14" s="13"/>
      <c r="AA14" s="13"/>
      <c r="AB14" s="13"/>
      <c r="AC14" s="13"/>
    </row>
    <row r="15" spans="1:29" x14ac:dyDescent="0.25">
      <c r="W15" s="13"/>
      <c r="X15" s="13"/>
      <c r="Y15" s="13"/>
      <c r="Z15" s="13"/>
      <c r="AA15" s="13"/>
      <c r="AB15" s="13"/>
      <c r="AC15" s="13"/>
    </row>
    <row r="16" spans="1:29" x14ac:dyDescent="0.25">
      <c r="W16" s="13"/>
      <c r="X16" s="13"/>
      <c r="Y16" s="13"/>
      <c r="Z16" s="13"/>
      <c r="AA16" s="13"/>
      <c r="AB16" s="13"/>
      <c r="AC16" s="13"/>
    </row>
    <row r="17" spans="1:29" x14ac:dyDescent="0.25">
      <c r="W17" s="13"/>
      <c r="X17" s="13"/>
      <c r="Y17" s="13"/>
      <c r="Z17" s="13"/>
      <c r="AA17" s="13"/>
      <c r="AB17" s="13"/>
      <c r="AC17" s="13"/>
    </row>
    <row r="18" spans="1:29" x14ac:dyDescent="0.25">
      <c r="W18" s="13"/>
      <c r="X18" s="13"/>
      <c r="Y18" s="13"/>
      <c r="Z18" s="13"/>
      <c r="AA18" s="13"/>
      <c r="AB18" s="13"/>
      <c r="AC18" s="13"/>
    </row>
    <row r="19" spans="1:29" x14ac:dyDescent="0.25">
      <c r="W19" s="13"/>
      <c r="X19" s="13"/>
      <c r="Y19" s="13"/>
      <c r="Z19" s="13"/>
      <c r="AA19" s="13"/>
      <c r="AB19" s="13"/>
      <c r="AC19" s="13"/>
    </row>
    <row r="20" spans="1:29" x14ac:dyDescent="0.25">
      <c r="W20" s="9"/>
      <c r="X20" s="9"/>
      <c r="Y20" s="9"/>
      <c r="Z20" s="9"/>
      <c r="AA20" s="9"/>
      <c r="AB20" s="9"/>
    </row>
    <row r="21" spans="1:29" x14ac:dyDescent="0.25">
      <c r="W21" s="9"/>
      <c r="X21" s="9"/>
      <c r="Y21" s="9"/>
      <c r="Z21" s="9"/>
      <c r="AA21" s="9"/>
      <c r="AB21" s="9"/>
    </row>
    <row r="22" spans="1:29" x14ac:dyDescent="0.25">
      <c r="W22" s="9"/>
      <c r="X22" s="9"/>
      <c r="Y22" s="9"/>
      <c r="Z22" s="9"/>
      <c r="AA22" s="9"/>
      <c r="AB22" s="9"/>
    </row>
    <row r="23" spans="1:29" x14ac:dyDescent="0.25">
      <c r="W23" s="9"/>
      <c r="X23" s="9"/>
      <c r="Y23" s="9"/>
      <c r="Z23" s="9"/>
      <c r="AA23" s="9"/>
      <c r="AB23" s="9"/>
    </row>
    <row r="24" spans="1:29" x14ac:dyDescent="0.25">
      <c r="W24" s="9"/>
      <c r="X24" s="9"/>
      <c r="Y24" s="9"/>
      <c r="Z24" s="9"/>
      <c r="AA24" s="9"/>
      <c r="AB24" s="9"/>
    </row>
    <row r="25" spans="1:29" x14ac:dyDescent="0.25">
      <c r="W25" s="9"/>
      <c r="X25" s="9"/>
      <c r="Y25" s="9"/>
      <c r="Z25" s="9"/>
      <c r="AA25" s="9"/>
      <c r="AB25" s="9"/>
    </row>
    <row r="26" spans="1:29" x14ac:dyDescent="0.25">
      <c r="W26" s="9"/>
      <c r="X26" s="9"/>
      <c r="Y26" s="9"/>
      <c r="Z26" s="9"/>
      <c r="AA26" s="9"/>
      <c r="AB26" s="9"/>
    </row>
    <row r="27" spans="1:29" x14ac:dyDescent="0.25">
      <c r="W27" s="9"/>
      <c r="X27" s="9"/>
      <c r="Y27" s="9"/>
      <c r="Z27" s="9"/>
      <c r="AA27" s="9"/>
      <c r="AB27" s="9"/>
    </row>
    <row r="28" spans="1:29" x14ac:dyDescent="0.25">
      <c r="A28" s="13"/>
      <c r="B28" s="14">
        <v>2021</v>
      </c>
      <c r="C28" s="14">
        <v>28926</v>
      </c>
      <c r="D28" s="14"/>
      <c r="E28" s="1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9"/>
      <c r="X28" s="9"/>
      <c r="Y28" s="9"/>
      <c r="Z28" s="9"/>
      <c r="AA28" s="9"/>
      <c r="AB28" s="9"/>
    </row>
    <row r="29" spans="1:29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9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7:25" x14ac:dyDescent="0.25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7:25" x14ac:dyDescent="0.25"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7:25" x14ac:dyDescent="0.25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7:25" x14ac:dyDescent="0.25"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7:25" x14ac:dyDescent="0.25"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</sheetData>
  <mergeCells count="19">
    <mergeCell ref="H5:J5"/>
    <mergeCell ref="M5:O5"/>
    <mergeCell ref="R5:T5"/>
    <mergeCell ref="A2:V2"/>
    <mergeCell ref="R3:T3"/>
    <mergeCell ref="A4:A6"/>
    <mergeCell ref="C4:E4"/>
    <mergeCell ref="F4:F6"/>
    <mergeCell ref="G4:G6"/>
    <mergeCell ref="H4:J4"/>
    <mergeCell ref="K4:K6"/>
    <mergeCell ref="L4:L6"/>
    <mergeCell ref="M4:O4"/>
    <mergeCell ref="P4:P6"/>
    <mergeCell ref="Q4:Q6"/>
    <mergeCell ref="R4:T4"/>
    <mergeCell ref="U4:U6"/>
    <mergeCell ref="V4:V6"/>
    <mergeCell ref="C5:E5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B41"/>
  <sheetViews>
    <sheetView tabSelected="1" zoomScale="120" zoomScaleNormal="120" workbookViewId="0">
      <selection activeCell="A2" sqref="A2:V2"/>
    </sheetView>
  </sheetViews>
  <sheetFormatPr defaultColWidth="8.85546875" defaultRowHeight="15" x14ac:dyDescent="0.25"/>
  <cols>
    <col min="1" max="1" width="3.140625" style="1" customWidth="1"/>
    <col min="2" max="2" width="11.7109375" style="1" customWidth="1"/>
    <col min="3" max="3" width="7.28515625" style="1" customWidth="1"/>
    <col min="4" max="5" width="6.42578125" style="1" customWidth="1"/>
    <col min="6" max="6" width="7.42578125" style="1" customWidth="1"/>
    <col min="7" max="7" width="7.28515625" style="1" customWidth="1"/>
    <col min="8" max="8" width="6.42578125" style="1" customWidth="1"/>
    <col min="9" max="9" width="6.28515625" style="1" customWidth="1"/>
    <col min="10" max="10" width="7.7109375" style="1" customWidth="1"/>
    <col min="11" max="11" width="6.42578125" style="1" customWidth="1"/>
    <col min="12" max="12" width="7.5703125" style="1" customWidth="1"/>
    <col min="13" max="13" width="6.28515625" style="1" customWidth="1"/>
    <col min="14" max="15" width="6.140625" style="1" customWidth="1"/>
    <col min="16" max="16" width="6.28515625" style="1" customWidth="1"/>
    <col min="17" max="17" width="7" style="1" customWidth="1"/>
    <col min="18" max="18" width="6.42578125" style="1" customWidth="1"/>
    <col min="19" max="19" width="6.28515625" style="1" customWidth="1"/>
    <col min="20" max="20" width="5.5703125" style="1" customWidth="1"/>
    <col min="21" max="21" width="6.28515625" style="1" customWidth="1"/>
    <col min="22" max="22" width="6.42578125" style="1" customWidth="1"/>
    <col min="23" max="16384" width="8.85546875" style="1"/>
  </cols>
  <sheetData>
    <row r="2" spans="1:28" x14ac:dyDescent="0.25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8"/>
    </row>
    <row r="3" spans="1:28" x14ac:dyDescent="0.25">
      <c r="A3" s="2"/>
      <c r="B3" s="3"/>
      <c r="C3" s="4"/>
      <c r="D3" s="4"/>
      <c r="E3" s="4"/>
      <c r="F3" s="5"/>
      <c r="G3" s="5"/>
      <c r="H3" s="4"/>
      <c r="I3" s="4"/>
      <c r="J3" s="4"/>
      <c r="K3" s="5"/>
      <c r="L3" s="5"/>
      <c r="M3" s="4"/>
      <c r="N3" s="4"/>
      <c r="O3" s="4"/>
      <c r="P3" s="5"/>
      <c r="Q3" s="5"/>
      <c r="R3" s="36"/>
      <c r="S3" s="36"/>
      <c r="T3" s="36"/>
      <c r="U3" s="5"/>
      <c r="V3" s="5"/>
      <c r="W3" s="8"/>
    </row>
    <row r="4" spans="1:28" x14ac:dyDescent="0.25">
      <c r="A4" s="50" t="s">
        <v>0</v>
      </c>
      <c r="B4" s="15" t="s">
        <v>1</v>
      </c>
      <c r="C4" s="40" t="s">
        <v>2</v>
      </c>
      <c r="D4" s="41"/>
      <c r="E4" s="42"/>
      <c r="F4" s="43">
        <v>2022</v>
      </c>
      <c r="G4" s="43" t="s">
        <v>19</v>
      </c>
      <c r="H4" s="40" t="s">
        <v>4</v>
      </c>
      <c r="I4" s="41"/>
      <c r="J4" s="42"/>
      <c r="K4" s="43">
        <v>2022</v>
      </c>
      <c r="L4" s="43" t="s">
        <v>19</v>
      </c>
      <c r="M4" s="40" t="s">
        <v>5</v>
      </c>
      <c r="N4" s="41"/>
      <c r="O4" s="42"/>
      <c r="P4" s="43">
        <v>2022</v>
      </c>
      <c r="Q4" s="43" t="s">
        <v>19</v>
      </c>
      <c r="R4" s="40" t="s">
        <v>6</v>
      </c>
      <c r="S4" s="41"/>
      <c r="T4" s="42"/>
      <c r="U4" s="43">
        <v>2022</v>
      </c>
      <c r="V4" s="43" t="s">
        <v>19</v>
      </c>
      <c r="W4" s="8"/>
    </row>
    <row r="5" spans="1:28" x14ac:dyDescent="0.25">
      <c r="A5" s="51"/>
      <c r="B5" s="16" t="s">
        <v>7</v>
      </c>
      <c r="C5" s="40">
        <v>2023</v>
      </c>
      <c r="D5" s="41"/>
      <c r="E5" s="42"/>
      <c r="F5" s="44"/>
      <c r="G5" s="44"/>
      <c r="H5" s="40">
        <v>2023</v>
      </c>
      <c r="I5" s="41"/>
      <c r="J5" s="42"/>
      <c r="K5" s="44"/>
      <c r="L5" s="44"/>
      <c r="M5" s="40">
        <v>2023</v>
      </c>
      <c r="N5" s="41"/>
      <c r="O5" s="42"/>
      <c r="P5" s="44"/>
      <c r="Q5" s="44"/>
      <c r="R5" s="40">
        <v>2023</v>
      </c>
      <c r="S5" s="41"/>
      <c r="T5" s="42"/>
      <c r="U5" s="44"/>
      <c r="V5" s="44"/>
      <c r="W5" s="9"/>
      <c r="X5" s="9"/>
      <c r="Y5" s="9"/>
      <c r="Z5" s="9"/>
      <c r="AA5" s="9"/>
      <c r="AB5" s="9"/>
    </row>
    <row r="6" spans="1:28" x14ac:dyDescent="0.25">
      <c r="A6" s="52"/>
      <c r="B6" s="17" t="s">
        <v>8</v>
      </c>
      <c r="C6" s="18" t="s">
        <v>9</v>
      </c>
      <c r="D6" s="18" t="s">
        <v>10</v>
      </c>
      <c r="E6" s="18" t="s">
        <v>11</v>
      </c>
      <c r="F6" s="45"/>
      <c r="G6" s="45"/>
      <c r="H6" s="18" t="s">
        <v>9</v>
      </c>
      <c r="I6" s="18" t="s">
        <v>10</v>
      </c>
      <c r="J6" s="18" t="s">
        <v>11</v>
      </c>
      <c r="K6" s="45"/>
      <c r="L6" s="45"/>
      <c r="M6" s="18" t="s">
        <v>9</v>
      </c>
      <c r="N6" s="18" t="s">
        <v>10</v>
      </c>
      <c r="O6" s="18" t="s">
        <v>11</v>
      </c>
      <c r="P6" s="45"/>
      <c r="Q6" s="45"/>
      <c r="R6" s="18" t="s">
        <v>9</v>
      </c>
      <c r="S6" s="18" t="s">
        <v>10</v>
      </c>
      <c r="T6" s="18" t="s">
        <v>11</v>
      </c>
      <c r="U6" s="45"/>
      <c r="V6" s="45"/>
      <c r="W6" s="9"/>
      <c r="X6" s="14"/>
      <c r="Y6" s="9"/>
      <c r="Z6" s="9"/>
      <c r="AA6" s="9"/>
      <c r="AB6" s="9"/>
    </row>
    <row r="7" spans="1:28" x14ac:dyDescent="0.25">
      <c r="A7" s="20">
        <v>1</v>
      </c>
      <c r="B7" s="25" t="s">
        <v>20</v>
      </c>
      <c r="C7" s="27">
        <v>3885</v>
      </c>
      <c r="D7" s="27">
        <v>3380</v>
      </c>
      <c r="E7" s="27">
        <v>505</v>
      </c>
      <c r="F7" s="27">
        <v>3780</v>
      </c>
      <c r="G7" s="27">
        <f>C7:C16-F7:F16</f>
        <v>105</v>
      </c>
      <c r="H7" s="27">
        <v>1911</v>
      </c>
      <c r="I7" s="27">
        <v>1620</v>
      </c>
      <c r="J7" s="27">
        <v>291</v>
      </c>
      <c r="K7" s="27">
        <v>3780</v>
      </c>
      <c r="L7" s="27">
        <f>H7:H16-K7:K16</f>
        <v>-1869</v>
      </c>
      <c r="M7" s="27">
        <v>648</v>
      </c>
      <c r="N7" s="27">
        <v>528</v>
      </c>
      <c r="O7" s="27">
        <v>120</v>
      </c>
      <c r="P7" s="27">
        <v>0</v>
      </c>
      <c r="Q7" s="27">
        <f>M7:M16-P7:P16</f>
        <v>648</v>
      </c>
      <c r="R7" s="27">
        <v>1326</v>
      </c>
      <c r="S7" s="27">
        <v>1232</v>
      </c>
      <c r="T7" s="27">
        <v>94</v>
      </c>
      <c r="U7" s="27">
        <v>0</v>
      </c>
      <c r="V7" s="27">
        <f>R7:R16-U7:U16</f>
        <v>1326</v>
      </c>
      <c r="W7" s="9"/>
      <c r="X7" s="9"/>
      <c r="Y7" s="9"/>
      <c r="Z7" s="9"/>
      <c r="AA7" s="9"/>
      <c r="AB7" s="9"/>
    </row>
    <row r="8" spans="1:28" x14ac:dyDescent="0.25">
      <c r="A8" s="20">
        <v>2</v>
      </c>
      <c r="B8" s="26" t="s">
        <v>21</v>
      </c>
      <c r="C8" s="27">
        <v>7300</v>
      </c>
      <c r="D8" s="27">
        <v>6920</v>
      </c>
      <c r="E8" s="27">
        <v>380</v>
      </c>
      <c r="F8" s="27">
        <v>7155</v>
      </c>
      <c r="G8" s="27">
        <f>C8:C16-F8:F16</f>
        <v>145</v>
      </c>
      <c r="H8" s="27">
        <v>1644</v>
      </c>
      <c r="I8" s="27">
        <v>1527</v>
      </c>
      <c r="J8" s="27">
        <v>117</v>
      </c>
      <c r="K8" s="27">
        <v>1650</v>
      </c>
      <c r="L8" s="27">
        <f>H8:H16-K8:K16</f>
        <v>-6</v>
      </c>
      <c r="M8" s="27">
        <v>1313</v>
      </c>
      <c r="N8" s="27">
        <v>1243</v>
      </c>
      <c r="O8" s="27">
        <v>70</v>
      </c>
      <c r="P8" s="27">
        <v>1310</v>
      </c>
      <c r="Q8" s="27">
        <f>M8:M16-P8:P16</f>
        <v>3</v>
      </c>
      <c r="R8" s="27">
        <v>4343</v>
      </c>
      <c r="S8" s="27">
        <v>4150</v>
      </c>
      <c r="T8" s="27">
        <v>193</v>
      </c>
      <c r="U8" s="27">
        <v>4195</v>
      </c>
      <c r="V8" s="27">
        <f>R8:R16-U8:U16</f>
        <v>148</v>
      </c>
      <c r="W8" s="9"/>
      <c r="X8" s="9"/>
      <c r="Y8" s="9"/>
      <c r="Z8" s="9"/>
      <c r="AA8" s="9"/>
      <c r="AB8" s="9"/>
    </row>
    <row r="9" spans="1:28" x14ac:dyDescent="0.25">
      <c r="A9" s="20">
        <v>3</v>
      </c>
      <c r="B9" s="26" t="s">
        <v>22</v>
      </c>
      <c r="C9" s="27">
        <v>2541</v>
      </c>
      <c r="D9" s="27">
        <v>2162</v>
      </c>
      <c r="E9" s="27">
        <v>379</v>
      </c>
      <c r="F9" s="27">
        <v>2543</v>
      </c>
      <c r="G9" s="27">
        <f>C9:C17-F9:F17</f>
        <v>-2</v>
      </c>
      <c r="H9" s="27">
        <v>1339</v>
      </c>
      <c r="I9" s="27">
        <v>1125</v>
      </c>
      <c r="J9" s="27">
        <v>214</v>
      </c>
      <c r="K9" s="27">
        <v>1268</v>
      </c>
      <c r="L9" s="27">
        <f>H9:H17-K9:K17</f>
        <v>71</v>
      </c>
      <c r="M9" s="27" t="s">
        <v>13</v>
      </c>
      <c r="N9" s="27" t="s">
        <v>13</v>
      </c>
      <c r="O9" s="27" t="s">
        <v>13</v>
      </c>
      <c r="P9" s="27" t="s">
        <v>13</v>
      </c>
      <c r="Q9" s="27" t="s">
        <v>13</v>
      </c>
      <c r="R9" s="27">
        <v>1202</v>
      </c>
      <c r="S9" s="27">
        <v>1037</v>
      </c>
      <c r="T9" s="27">
        <v>165</v>
      </c>
      <c r="U9" s="27">
        <v>1275</v>
      </c>
      <c r="V9" s="27">
        <f>R9:R17-U9:U17</f>
        <v>-73</v>
      </c>
      <c r="W9" s="9"/>
      <c r="X9" s="9"/>
      <c r="Y9" s="9"/>
      <c r="Z9" s="9"/>
      <c r="AA9" s="9"/>
      <c r="AB9" s="9"/>
    </row>
    <row r="10" spans="1:28" x14ac:dyDescent="0.25">
      <c r="A10" s="20">
        <v>4</v>
      </c>
      <c r="B10" s="26" t="s">
        <v>23</v>
      </c>
      <c r="C10" s="27">
        <v>5362</v>
      </c>
      <c r="D10" s="27">
        <v>4724</v>
      </c>
      <c r="E10" s="27">
        <v>638</v>
      </c>
      <c r="F10" s="27">
        <v>5334</v>
      </c>
      <c r="G10" s="27">
        <f>C10:C17-F10:F17</f>
        <v>28</v>
      </c>
      <c r="H10" s="27">
        <v>1030</v>
      </c>
      <c r="I10" s="27">
        <v>852</v>
      </c>
      <c r="J10" s="27">
        <v>178</v>
      </c>
      <c r="K10" s="27">
        <v>1002</v>
      </c>
      <c r="L10" s="27">
        <f>H10:H17-K10:K17</f>
        <v>28</v>
      </c>
      <c r="M10" s="27">
        <v>2503</v>
      </c>
      <c r="N10" s="27">
        <v>2137</v>
      </c>
      <c r="O10" s="27">
        <v>366</v>
      </c>
      <c r="P10" s="27">
        <v>2434</v>
      </c>
      <c r="Q10" s="27">
        <f>M10:M17-P10:P17</f>
        <v>69</v>
      </c>
      <c r="R10" s="27">
        <v>1829</v>
      </c>
      <c r="S10" s="27">
        <v>1735</v>
      </c>
      <c r="T10" s="27">
        <v>94</v>
      </c>
      <c r="U10" s="27">
        <v>1898</v>
      </c>
      <c r="V10" s="27">
        <f>R10:R17-U10:U17</f>
        <v>-69</v>
      </c>
      <c r="W10" s="9"/>
      <c r="X10" s="9"/>
      <c r="Y10" s="9"/>
      <c r="Z10" s="9"/>
      <c r="AA10" s="9"/>
      <c r="AB10" s="9"/>
    </row>
    <row r="11" spans="1:28" x14ac:dyDescent="0.25">
      <c r="A11" s="20">
        <v>5</v>
      </c>
      <c r="B11" s="26" t="s">
        <v>24</v>
      </c>
      <c r="C11" s="27">
        <v>6038</v>
      </c>
      <c r="D11" s="27">
        <v>5030</v>
      </c>
      <c r="E11" s="27">
        <v>1008</v>
      </c>
      <c r="F11" s="27">
        <v>5542</v>
      </c>
      <c r="G11" s="27">
        <f>C11:C17-F11:F17</f>
        <v>496</v>
      </c>
      <c r="H11" s="27">
        <v>6038</v>
      </c>
      <c r="I11" s="27">
        <v>5030</v>
      </c>
      <c r="J11" s="27">
        <v>1008</v>
      </c>
      <c r="K11" s="27">
        <v>5542</v>
      </c>
      <c r="L11" s="27">
        <f>H11:H17-K11:K17</f>
        <v>496</v>
      </c>
      <c r="M11" s="27">
        <v>0</v>
      </c>
      <c r="N11" s="27">
        <v>0</v>
      </c>
      <c r="O11" s="27">
        <v>0</v>
      </c>
      <c r="P11" s="27">
        <v>0</v>
      </c>
      <c r="Q11" s="27">
        <f>M11:M17-P11:P17</f>
        <v>0</v>
      </c>
      <c r="R11" s="27">
        <v>0</v>
      </c>
      <c r="S11" s="27">
        <v>0</v>
      </c>
      <c r="T11" s="27">
        <v>0</v>
      </c>
      <c r="U11" s="27">
        <v>0</v>
      </c>
      <c r="V11" s="27">
        <f>R11:R17-U11:U17</f>
        <v>0</v>
      </c>
      <c r="W11" s="9"/>
      <c r="X11" s="9"/>
      <c r="Y11" s="9"/>
      <c r="Z11" s="9"/>
      <c r="AA11" s="9"/>
      <c r="AB11" s="9"/>
    </row>
    <row r="12" spans="1:28" x14ac:dyDescent="0.25">
      <c r="A12" s="20">
        <v>6</v>
      </c>
      <c r="B12" s="26" t="s">
        <v>25</v>
      </c>
      <c r="C12" s="27">
        <v>6252</v>
      </c>
      <c r="D12" s="27">
        <v>5490</v>
      </c>
      <c r="E12" s="27">
        <v>762</v>
      </c>
      <c r="F12" s="27">
        <v>6172</v>
      </c>
      <c r="G12" s="27">
        <f>C12:C17-F12:F17</f>
        <v>80</v>
      </c>
      <c r="H12" s="27">
        <v>3034</v>
      </c>
      <c r="I12" s="27">
        <v>2515</v>
      </c>
      <c r="J12" s="27">
        <v>519</v>
      </c>
      <c r="K12" s="27">
        <v>2991</v>
      </c>
      <c r="L12" s="27">
        <f>H12:H17-K12:K17</f>
        <v>43</v>
      </c>
      <c r="M12" s="27" t="s">
        <v>13</v>
      </c>
      <c r="N12" s="27" t="s">
        <v>13</v>
      </c>
      <c r="O12" s="27" t="s">
        <v>13</v>
      </c>
      <c r="P12" s="27" t="s">
        <v>13</v>
      </c>
      <c r="Q12" s="27" t="s">
        <v>13</v>
      </c>
      <c r="R12" s="27">
        <v>3218</v>
      </c>
      <c r="S12" s="27">
        <v>2975</v>
      </c>
      <c r="T12" s="27">
        <v>243</v>
      </c>
      <c r="U12" s="27">
        <v>3181</v>
      </c>
      <c r="V12" s="27">
        <f>R12:R17-U12:U17</f>
        <v>37</v>
      </c>
      <c r="W12" s="9"/>
      <c r="X12" s="9"/>
      <c r="Y12" s="9"/>
      <c r="Z12" s="9"/>
      <c r="AA12" s="9"/>
      <c r="AB12" s="9"/>
    </row>
    <row r="13" spans="1:28" x14ac:dyDescent="0.25">
      <c r="A13" s="20">
        <v>7</v>
      </c>
      <c r="B13" s="26" t="s">
        <v>26</v>
      </c>
      <c r="C13" s="27">
        <v>8335</v>
      </c>
      <c r="D13" s="27">
        <v>7061</v>
      </c>
      <c r="E13" s="27">
        <v>1274</v>
      </c>
      <c r="F13" s="27">
        <v>7861</v>
      </c>
      <c r="G13" s="27">
        <f>C13:C17-F13:F17</f>
        <v>474</v>
      </c>
      <c r="H13" s="27">
        <v>729</v>
      </c>
      <c r="I13" s="27">
        <v>582</v>
      </c>
      <c r="J13" s="27">
        <v>147</v>
      </c>
      <c r="K13" s="27">
        <v>514</v>
      </c>
      <c r="L13" s="27">
        <f>H13:H17-K13:K17</f>
        <v>215</v>
      </c>
      <c r="M13" s="27">
        <v>1007</v>
      </c>
      <c r="N13" s="27">
        <v>828</v>
      </c>
      <c r="O13" s="27">
        <v>179</v>
      </c>
      <c r="P13" s="27">
        <v>988</v>
      </c>
      <c r="Q13" s="27">
        <f>M13:M17-P13:P17</f>
        <v>19</v>
      </c>
      <c r="R13" s="27">
        <v>6599</v>
      </c>
      <c r="S13" s="27">
        <v>5651</v>
      </c>
      <c r="T13" s="27">
        <v>948</v>
      </c>
      <c r="U13" s="27">
        <v>6359</v>
      </c>
      <c r="V13" s="27">
        <f>R13:R17-U13:U17</f>
        <v>240</v>
      </c>
      <c r="W13" s="9"/>
      <c r="X13" s="9"/>
      <c r="Y13" s="9"/>
      <c r="Z13" s="9"/>
      <c r="AA13" s="9"/>
      <c r="AB13" s="9"/>
    </row>
    <row r="14" spans="1:28" x14ac:dyDescent="0.25">
      <c r="A14" s="46" t="s">
        <v>18</v>
      </c>
      <c r="B14" s="47"/>
      <c r="C14" s="29">
        <f>SUM(C7:C13)</f>
        <v>39713</v>
      </c>
      <c r="D14" s="29">
        <f>SUM(D7:D13)</f>
        <v>34767</v>
      </c>
      <c r="E14" s="29">
        <f>SUM(E7:E13)</f>
        <v>4946</v>
      </c>
      <c r="F14" s="29">
        <f>SUM(F7:F13)</f>
        <v>38387</v>
      </c>
      <c r="G14" s="30">
        <f>C14:C17-F14:F17</f>
        <v>1326</v>
      </c>
      <c r="H14" s="29">
        <f>SUM(H7:H13)</f>
        <v>15725</v>
      </c>
      <c r="I14" s="29">
        <f>SUM(I7:I13)</f>
        <v>13251</v>
      </c>
      <c r="J14" s="29">
        <f>SUM(J7:J13)</f>
        <v>2474</v>
      </c>
      <c r="K14" s="29">
        <f>SUM(K7:K13)</f>
        <v>16747</v>
      </c>
      <c r="L14" s="30">
        <f>H14:H17-K14:K17</f>
        <v>-1022</v>
      </c>
      <c r="M14" s="29">
        <f>SUM(M7:M13)</f>
        <v>5471</v>
      </c>
      <c r="N14" s="29">
        <f>SUM(N7:N13)</f>
        <v>4736</v>
      </c>
      <c r="O14" s="29">
        <f>SUM(O7:O13)</f>
        <v>735</v>
      </c>
      <c r="P14" s="29">
        <f>SUM(P7:P13)</f>
        <v>4732</v>
      </c>
      <c r="Q14" s="30">
        <f>M14:M17-P14:P17</f>
        <v>739</v>
      </c>
      <c r="R14" s="29">
        <f>SUM(R7:R13)</f>
        <v>18517</v>
      </c>
      <c r="S14" s="29">
        <f>SUM(S7:S13)</f>
        <v>16780</v>
      </c>
      <c r="T14" s="29">
        <f>SUM(T7:T13)</f>
        <v>1737</v>
      </c>
      <c r="U14" s="29">
        <f>SUM(U7:U13)</f>
        <v>16908</v>
      </c>
      <c r="V14" s="30">
        <f>R14:R17-U14:U17</f>
        <v>1609</v>
      </c>
      <c r="W14" s="9"/>
      <c r="X14" s="9" t="s">
        <v>30</v>
      </c>
      <c r="Y14" s="9"/>
      <c r="Z14" s="9"/>
      <c r="AA14" s="9"/>
      <c r="AB14" s="9"/>
    </row>
    <row r="15" spans="1:28" x14ac:dyDescent="0.25">
      <c r="A15" s="23">
        <v>8</v>
      </c>
      <c r="B15" s="24" t="s">
        <v>27</v>
      </c>
      <c r="C15" s="28">
        <v>35057</v>
      </c>
      <c r="D15" s="28">
        <v>26357</v>
      </c>
      <c r="E15" s="28">
        <v>8700</v>
      </c>
      <c r="F15" s="28">
        <v>31041</v>
      </c>
      <c r="G15" s="28">
        <f>C15:C17-F15:F17</f>
        <v>4016</v>
      </c>
      <c r="H15" s="28">
        <v>8217</v>
      </c>
      <c r="I15" s="28">
        <v>6108</v>
      </c>
      <c r="J15" s="28">
        <v>2109</v>
      </c>
      <c r="K15" s="28">
        <v>11387</v>
      </c>
      <c r="L15" s="28">
        <f>H15:H17-K15:K17</f>
        <v>-3170</v>
      </c>
      <c r="M15" s="28">
        <v>26840</v>
      </c>
      <c r="N15" s="28">
        <v>20249</v>
      </c>
      <c r="O15" s="28">
        <v>6591</v>
      </c>
      <c r="P15" s="28">
        <v>19654</v>
      </c>
      <c r="Q15" s="28">
        <f>M15:M17-P15:P17</f>
        <v>7186</v>
      </c>
      <c r="R15" s="28" t="s">
        <v>13</v>
      </c>
      <c r="S15" s="28" t="s">
        <v>13</v>
      </c>
      <c r="T15" s="28" t="s">
        <v>13</v>
      </c>
      <c r="U15" s="28" t="s">
        <v>13</v>
      </c>
      <c r="V15" s="28" t="s">
        <v>13</v>
      </c>
      <c r="W15" s="9"/>
      <c r="X15" s="9"/>
      <c r="Y15" s="9"/>
      <c r="Z15" s="9"/>
      <c r="AA15" s="9"/>
      <c r="AB15" s="9"/>
    </row>
    <row r="16" spans="1:28" x14ac:dyDescent="0.25">
      <c r="A16" s="48" t="s">
        <v>18</v>
      </c>
      <c r="B16" s="49"/>
      <c r="C16" s="30">
        <f>SUM(C14:C15)</f>
        <v>74770</v>
      </c>
      <c r="D16" s="30">
        <f>SUM(D14:D15)</f>
        <v>61124</v>
      </c>
      <c r="E16" s="30">
        <f>SUM(E14:E15)</f>
        <v>13646</v>
      </c>
      <c r="F16" s="30">
        <f>SUM(F14:F15)</f>
        <v>69428</v>
      </c>
      <c r="G16" s="30">
        <f>C16:C17-F16:F17</f>
        <v>5342</v>
      </c>
      <c r="H16" s="30">
        <f>SUM(H14:H15)</f>
        <v>23942</v>
      </c>
      <c r="I16" s="30">
        <f>SUM(I14:I15)</f>
        <v>19359</v>
      </c>
      <c r="J16" s="30">
        <f>SUM(J14:J15)</f>
        <v>4583</v>
      </c>
      <c r="K16" s="30">
        <f>SUM(K14:K15)</f>
        <v>28134</v>
      </c>
      <c r="L16" s="30">
        <f>H16:H17-K16:K17</f>
        <v>-4192</v>
      </c>
      <c r="M16" s="30">
        <f>SUM(M14:M15)</f>
        <v>32311</v>
      </c>
      <c r="N16" s="30">
        <f>SUM(N14:N15)</f>
        <v>24985</v>
      </c>
      <c r="O16" s="30">
        <f>SUM(O14:O15)</f>
        <v>7326</v>
      </c>
      <c r="P16" s="30">
        <f>SUM(P14:P15)</f>
        <v>24386</v>
      </c>
      <c r="Q16" s="30">
        <f>M16:M17-P16:P17</f>
        <v>7925</v>
      </c>
      <c r="R16" s="30">
        <v>18517</v>
      </c>
      <c r="S16" s="30">
        <f>SUM(S14:S15)</f>
        <v>16780</v>
      </c>
      <c r="T16" s="30">
        <f>SUM(T14:T15)</f>
        <v>1737</v>
      </c>
      <c r="U16" s="30">
        <f>SUM(U14:U15)</f>
        <v>16908</v>
      </c>
      <c r="V16" s="30">
        <v>-3324</v>
      </c>
      <c r="W16" s="9"/>
      <c r="X16" s="9"/>
      <c r="Y16" s="9"/>
      <c r="Z16" s="9"/>
      <c r="AA16" s="9"/>
      <c r="AB16" s="9"/>
    </row>
    <row r="17" spans="1:28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9"/>
      <c r="X17" s="9"/>
      <c r="Y17" s="9"/>
      <c r="Z17" s="9"/>
      <c r="AA17" s="9"/>
      <c r="AB17" s="9"/>
    </row>
    <row r="18" spans="1:28" x14ac:dyDescent="0.25">
      <c r="W18" s="9"/>
      <c r="X18" s="9"/>
      <c r="Y18" s="9"/>
      <c r="Z18" s="9"/>
      <c r="AA18" s="9"/>
      <c r="AB18" s="9"/>
    </row>
    <row r="19" spans="1:28" x14ac:dyDescent="0.25">
      <c r="W19" s="9"/>
      <c r="X19" s="9"/>
      <c r="Y19" s="9"/>
      <c r="Z19" s="9"/>
      <c r="AA19" s="9"/>
      <c r="AB19" s="9"/>
    </row>
    <row r="20" spans="1:28" x14ac:dyDescent="0.25">
      <c r="W20" s="9"/>
      <c r="X20" s="9"/>
      <c r="Y20" s="9"/>
      <c r="Z20" s="9"/>
      <c r="AA20" s="9"/>
      <c r="AB20" s="9"/>
    </row>
    <row r="21" spans="1:28" x14ac:dyDescent="0.25">
      <c r="W21" s="9"/>
      <c r="X21" s="9"/>
      <c r="Y21" s="9"/>
      <c r="Z21" s="9"/>
      <c r="AA21" s="9"/>
      <c r="AB21" s="9"/>
    </row>
    <row r="32" spans="1:28" x14ac:dyDescent="0.25">
      <c r="A32" s="14"/>
      <c r="B32" s="9"/>
      <c r="C32" s="9"/>
      <c r="D32" s="9"/>
      <c r="E32" s="9"/>
      <c r="F32" s="9"/>
      <c r="G32" s="9"/>
      <c r="H32" s="9"/>
      <c r="I32" s="9"/>
      <c r="J32" s="9"/>
      <c r="K32" s="13"/>
      <c r="L32" s="13"/>
      <c r="M32" s="13"/>
      <c r="N32" s="13"/>
      <c r="O32" s="13"/>
      <c r="P32" s="13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x14ac:dyDescent="0.25">
      <c r="A34" s="9"/>
      <c r="B34" s="14">
        <v>2021</v>
      </c>
      <c r="C34" s="14">
        <v>91431</v>
      </c>
      <c r="D34" s="14"/>
      <c r="E34" s="14"/>
      <c r="F34" s="9"/>
      <c r="G34" s="9"/>
      <c r="H34" s="9"/>
      <c r="I34" s="9"/>
      <c r="J34" s="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9"/>
      <c r="B35" s="14"/>
      <c r="C35" s="14"/>
      <c r="D35" s="14"/>
      <c r="E35" s="14"/>
      <c r="F35" s="9"/>
      <c r="G35" s="9"/>
      <c r="H35" s="9"/>
      <c r="I35" s="9"/>
      <c r="J35" s="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</sheetData>
  <mergeCells count="21">
    <mergeCell ref="A2:V2"/>
    <mergeCell ref="R3:T3"/>
    <mergeCell ref="A4:A6"/>
    <mergeCell ref="C4:E4"/>
    <mergeCell ref="F4:F6"/>
    <mergeCell ref="G4:G6"/>
    <mergeCell ref="H4:J4"/>
    <mergeCell ref="K4:K6"/>
    <mergeCell ref="L4:L6"/>
    <mergeCell ref="M4:O4"/>
    <mergeCell ref="U4:U6"/>
    <mergeCell ref="V4:V6"/>
    <mergeCell ref="C5:E5"/>
    <mergeCell ref="H5:J5"/>
    <mergeCell ref="M5:O5"/>
    <mergeCell ref="R5:T5"/>
    <mergeCell ref="A14:B14"/>
    <mergeCell ref="A16:B16"/>
    <mergeCell ref="P4:P6"/>
    <mergeCell ref="Q4:Q6"/>
    <mergeCell ref="R4:T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opLeftCell="B1" workbookViewId="0">
      <selection activeCell="J33" sqref="J33"/>
    </sheetView>
  </sheetViews>
  <sheetFormatPr defaultRowHeight="15" x14ac:dyDescent="0.25"/>
  <sheetData>
    <row r="2" spans="1:2" x14ac:dyDescent="0.25">
      <c r="A2">
        <v>2012</v>
      </c>
      <c r="B2">
        <v>116516</v>
      </c>
    </row>
    <row r="3" spans="1:2" x14ac:dyDescent="0.25">
      <c r="A3">
        <v>2013</v>
      </c>
      <c r="B3">
        <v>116577</v>
      </c>
    </row>
    <row r="4" spans="1:2" x14ac:dyDescent="0.25">
      <c r="A4">
        <v>2014</v>
      </c>
      <c r="B4">
        <v>110470</v>
      </c>
    </row>
    <row r="6" spans="1:2" x14ac:dyDescent="0.25">
      <c r="A6">
        <v>2012</v>
      </c>
      <c r="B6">
        <v>45153</v>
      </c>
    </row>
    <row r="7" spans="1:2" x14ac:dyDescent="0.25">
      <c r="A7">
        <v>2013</v>
      </c>
      <c r="B7">
        <v>45199</v>
      </c>
    </row>
    <row r="8" spans="1:2" x14ac:dyDescent="0.25">
      <c r="A8">
        <v>2014</v>
      </c>
      <c r="B8">
        <v>44960</v>
      </c>
    </row>
    <row r="11" spans="1:2" x14ac:dyDescent="0.25">
      <c r="A11">
        <f>61/B3*100</f>
        <v>5.2325930500870664E-2</v>
      </c>
    </row>
    <row r="18" spans="1:2" x14ac:dyDescent="0.25">
      <c r="A18" t="s">
        <v>4</v>
      </c>
      <c r="B18" s="10">
        <v>0.14000000000000001</v>
      </c>
    </row>
    <row r="19" spans="1:2" x14ac:dyDescent="0.25">
      <c r="A19" t="s">
        <v>28</v>
      </c>
      <c r="B19" s="10">
        <v>0.27</v>
      </c>
    </row>
    <row r="20" spans="1:2" x14ac:dyDescent="0.25">
      <c r="A20" t="s">
        <v>29</v>
      </c>
      <c r="B20" s="10">
        <v>0.59</v>
      </c>
    </row>
    <row r="24" spans="1:2" x14ac:dyDescent="0.25">
      <c r="A24" t="s">
        <v>4</v>
      </c>
      <c r="B24" s="10">
        <v>0.5</v>
      </c>
    </row>
    <row r="25" spans="1:2" x14ac:dyDescent="0.25">
      <c r="A25" t="s">
        <v>28</v>
      </c>
      <c r="B25" s="10">
        <v>0.36</v>
      </c>
    </row>
    <row r="26" spans="1:2" x14ac:dyDescent="0.25">
      <c r="A26" t="s">
        <v>29</v>
      </c>
      <c r="B26" s="10">
        <v>0.13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2024-11-07T06:22:23Z</cp:lastPrinted>
  <dcterms:created xsi:type="dcterms:W3CDTF">2014-01-10T05:54:11Z</dcterms:created>
  <dcterms:modified xsi:type="dcterms:W3CDTF">2024-11-07T06:22:29Z</dcterms:modified>
  <cp:category/>
  <cp:contentStatus/>
</cp:coreProperties>
</file>