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Sheet1" sheetId="4" state="hidden" r:id="rId3"/>
    <sheet name="Lapas1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6" i="2"/>
  <c r="F7" i="2"/>
  <c r="E8" i="2"/>
  <c r="E10" i="2"/>
  <c r="E11" i="2"/>
  <c r="E13" i="2"/>
  <c r="E14" i="2"/>
  <c r="E15" i="2"/>
  <c r="E16" i="2"/>
  <c r="E7" i="2"/>
  <c r="D8" i="2"/>
  <c r="D9" i="2"/>
  <c r="D10" i="2"/>
  <c r="D11" i="2"/>
  <c r="D12" i="2"/>
  <c r="D13" i="2"/>
  <c r="D14" i="2"/>
  <c r="D15" i="2"/>
  <c r="D16" i="2"/>
  <c r="D7" i="2"/>
  <c r="Z25" i="2"/>
  <c r="Z27" i="2" s="1"/>
  <c r="Y25" i="2"/>
  <c r="Y27" i="2" s="1"/>
  <c r="X25" i="2"/>
  <c r="X27" i="2" s="1"/>
  <c r="W25" i="2"/>
  <c r="W27" i="2" s="1"/>
  <c r="V25" i="2"/>
  <c r="V27" i="2" s="1"/>
  <c r="U25" i="2"/>
  <c r="U27" i="2" s="1"/>
  <c r="C8" i="2"/>
  <c r="C9" i="2"/>
  <c r="C10" i="2"/>
  <c r="C11" i="2"/>
  <c r="C12" i="2"/>
  <c r="C13" i="2"/>
  <c r="C14" i="2"/>
  <c r="C15" i="2"/>
  <c r="C16" i="2"/>
  <c r="C7" i="2"/>
  <c r="S25" i="2"/>
  <c r="S27" i="2" s="1"/>
  <c r="T25" i="2" l="1"/>
  <c r="T27" i="2" s="1"/>
  <c r="F9" i="1" l="1"/>
  <c r="F10" i="1"/>
  <c r="F11" i="1"/>
  <c r="F12" i="1"/>
  <c r="F8" i="1"/>
  <c r="E8" i="1"/>
  <c r="E9" i="1"/>
  <c r="E10" i="1"/>
  <c r="E12" i="1"/>
  <c r="E7" i="1"/>
  <c r="D8" i="1" l="1"/>
  <c r="D9" i="1"/>
  <c r="D10" i="1"/>
  <c r="D11" i="1"/>
  <c r="D12" i="1"/>
  <c r="D7" i="1"/>
  <c r="C8" i="1"/>
  <c r="C9" i="1"/>
  <c r="C10" i="1"/>
  <c r="C11" i="1"/>
  <c r="C12" i="1"/>
  <c r="C7" i="1"/>
  <c r="Y20" i="1"/>
  <c r="X20" i="1"/>
  <c r="W20" i="1"/>
  <c r="V20" i="1"/>
  <c r="U20" i="1" l="1"/>
  <c r="T20" i="1"/>
  <c r="S20" i="1"/>
  <c r="R20" i="1"/>
  <c r="O8" i="2" l="1"/>
  <c r="O9" i="2"/>
  <c r="O10" i="2"/>
  <c r="O11" i="2"/>
  <c r="O12" i="2"/>
  <c r="O13" i="2"/>
  <c r="O14" i="2"/>
  <c r="O16" i="2"/>
  <c r="O7" i="2"/>
  <c r="L8" i="2"/>
  <c r="L9" i="2"/>
  <c r="L10" i="2"/>
  <c r="L11" i="2"/>
  <c r="L12" i="2"/>
  <c r="L13" i="2"/>
  <c r="L14" i="2"/>
  <c r="L15" i="2"/>
  <c r="L16" i="2"/>
  <c r="L7" i="2"/>
  <c r="I8" i="2"/>
  <c r="I9" i="2"/>
  <c r="I10" i="2"/>
  <c r="I11" i="2"/>
  <c r="I12" i="2"/>
  <c r="I13" i="2"/>
  <c r="I14" i="2"/>
  <c r="I15" i="2"/>
  <c r="I16" i="2"/>
  <c r="I7" i="2"/>
  <c r="O8" i="1" l="1"/>
  <c r="O9" i="1"/>
  <c r="O10" i="1"/>
  <c r="O11" i="1"/>
  <c r="O12" i="1"/>
  <c r="O7" i="1"/>
  <c r="L8" i="1"/>
  <c r="L9" i="1"/>
  <c r="L10" i="1"/>
  <c r="L11" i="1"/>
  <c r="L12" i="1"/>
  <c r="L7" i="1"/>
  <c r="I8" i="1"/>
  <c r="I9" i="1"/>
  <c r="I10" i="1"/>
  <c r="I11" i="1"/>
  <c r="I12" i="1"/>
  <c r="I7" i="1"/>
  <c r="I24" i="4" l="1"/>
  <c r="I26" i="4" s="1"/>
  <c r="G24" i="4"/>
  <c r="G26" i="4" s="1"/>
  <c r="E24" i="4"/>
  <c r="E26" i="4" s="1"/>
  <c r="C24" i="4"/>
  <c r="C26" i="4" s="1"/>
  <c r="H24" i="4" l="1"/>
  <c r="F24" i="4"/>
  <c r="F26" i="4" s="1"/>
  <c r="D24" i="4"/>
  <c r="D26" i="4" s="1"/>
  <c r="B24" i="4"/>
  <c r="M10" i="4"/>
  <c r="M9" i="4"/>
  <c r="M8" i="4"/>
  <c r="M7" i="4"/>
  <c r="J7" i="4"/>
  <c r="J8" i="4"/>
  <c r="J9" i="4"/>
  <c r="J6" i="4"/>
  <c r="G7" i="4"/>
  <c r="G8" i="4"/>
  <c r="G9" i="4"/>
  <c r="G10" i="4"/>
  <c r="G6" i="4"/>
  <c r="D7" i="4"/>
  <c r="D8" i="4"/>
  <c r="D9" i="4"/>
  <c r="D10" i="4"/>
  <c r="D6" i="4"/>
  <c r="K11" i="4"/>
  <c r="H11" i="4"/>
  <c r="E11" i="4"/>
  <c r="B11" i="4"/>
  <c r="B26" i="4" l="1"/>
  <c r="H26" i="4"/>
  <c r="L11" i="4"/>
  <c r="M11" i="4" s="1"/>
  <c r="I11" i="4"/>
  <c r="F11" i="4"/>
  <c r="C11" i="4"/>
  <c r="D11" i="4" s="1"/>
  <c r="J11" i="4" l="1"/>
  <c r="G11" i="4"/>
</calcChain>
</file>

<file path=xl/sharedStrings.xml><?xml version="1.0" encoding="utf-8"?>
<sst xmlns="http://schemas.openxmlformats.org/spreadsheetml/2006/main" count="181" uniqueCount="67">
  <si>
    <t>Eil. Nr.</t>
  </si>
  <si>
    <t>Savivaldybių</t>
  </si>
  <si>
    <t>Fondo apyvarta</t>
  </si>
  <si>
    <t>Fondo panaudojimo koeficientas SVB</t>
  </si>
  <si>
    <t>viešosios</t>
  </si>
  <si>
    <t>SVB tinklo</t>
  </si>
  <si>
    <t>VB</t>
  </si>
  <si>
    <t>Miesto</t>
  </si>
  <si>
    <t>Kaimo</t>
  </si>
  <si>
    <t>Grožinė literatūra*</t>
  </si>
  <si>
    <t>Šakinė literatūra*</t>
  </si>
  <si>
    <t>Periodiniai leidiniai*</t>
  </si>
  <si>
    <t>bibliotekos</t>
  </si>
  <si>
    <t>b-kose</t>
  </si>
  <si>
    <t>fil.</t>
  </si>
  <si>
    <t>% fonde</t>
  </si>
  <si>
    <t>Išduoties%</t>
  </si>
  <si>
    <t>Koefic.</t>
  </si>
  <si>
    <t>Alytaus m.</t>
  </si>
  <si>
    <t>x</t>
  </si>
  <si>
    <t>Alytaus r.</t>
  </si>
  <si>
    <t>Druskininkai</t>
  </si>
  <si>
    <t>Lazdijai</t>
  </si>
  <si>
    <t>Varėna</t>
  </si>
  <si>
    <t>SVB</t>
  </si>
  <si>
    <t xml:space="preserve">VB </t>
  </si>
  <si>
    <t>Miesto f.</t>
  </si>
  <si>
    <t>Kaimo f.</t>
  </si>
  <si>
    <t>Iš viso:</t>
  </si>
  <si>
    <t>Grožinė literatūra</t>
  </si>
  <si>
    <t>Šakinė literatūra</t>
  </si>
  <si>
    <t>Periodiniai leidiniai</t>
  </si>
  <si>
    <t>*Grožinės, šakinės literatūros ir periodinių leidinių procentas fonde bei išduoties procentas skaičiuojamas nuo viso dokumentų fondo.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</si>
  <si>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</si>
  <si>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</si>
  <si>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</si>
  <si>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</si>
  <si>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</si>
  <si>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</si>
  <si>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</si>
  <si>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</si>
  <si>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n.d.</t>
  </si>
  <si>
    <t xml:space="preserve">n.d. - nepateikė duomenų </t>
  </si>
  <si>
    <t xml:space="preserve"> </t>
  </si>
  <si>
    <t>Alytus</t>
  </si>
  <si>
    <t>MF</t>
  </si>
  <si>
    <t>KF</t>
  </si>
  <si>
    <t>Išduotis</t>
  </si>
  <si>
    <t>Fondas</t>
  </si>
  <si>
    <t>Viso</t>
  </si>
  <si>
    <t>Alyatus r.</t>
  </si>
  <si>
    <t>Vilnius</t>
  </si>
  <si>
    <t xml:space="preserve"> Elektrėnai</t>
  </si>
  <si>
    <t xml:space="preserve"> Šalčininkai</t>
  </si>
  <si>
    <t xml:space="preserve"> Širvintos</t>
  </si>
  <si>
    <t xml:space="preserve"> Švenčionys</t>
  </si>
  <si>
    <t xml:space="preserve"> Trakai</t>
  </si>
  <si>
    <t xml:space="preserve"> Ukmergė</t>
  </si>
  <si>
    <t xml:space="preserve"> Vilniaus r.</t>
  </si>
  <si>
    <t xml:space="preserve">Vilniaus m. </t>
  </si>
  <si>
    <t>2.11. ALYTAUS APSKRITIES SAVIVALDYBIŲ VIEŠŲJŲ BIBLIOTEKŲ DOKUMENTŲ FONDŲ NAUDOJIMAS 2023 M.</t>
  </si>
  <si>
    <t>2.11. VILNIAUS APSKRITIES SAVIVALDYBIŲ VIEŠŲJŲ BIBLIOTEKŲ DOKUMENTŲ FONDŲ NAUDOJIMAS 2023 M.</t>
  </si>
  <si>
    <t>SVB-3.4</t>
  </si>
  <si>
    <t>SVB-2.1</t>
  </si>
  <si>
    <t>fonde gr.</t>
  </si>
  <si>
    <t>Per fonde</t>
  </si>
  <si>
    <t>šak.fonde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</si>
</sst>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L_t_-;\-* #,##0.00\ _L_t_-;_-* &quot;-&quot;??\ _L_t_-;_-@_-"/>
    <numFmt numFmtId="165" formatCode="0.0"/>
    <numFmt numFmtId="166" formatCode="0.000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11"/>
      <color theme="5" tint="-0.249977111117893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b/>
      <sz val="10"/>
      <color theme="5" tint="-0.249977111117893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0"/>
      <color theme="5" tint="-0.499984740745262"/>
      <name val="Arial"/>
      <family val="2"/>
      <charset val="186"/>
    </font>
    <font>
      <sz val="10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sz val="10"/>
      <color theme="5" tint="-0.499984740745262"/>
      <name val="Calibri"/>
      <family val="2"/>
      <charset val="186"/>
      <scheme val="minor"/>
    </font>
    <font>
      <sz val="11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Arial"/>
      <family val="2"/>
      <charset val="186"/>
    </font>
    <font>
      <b/>
      <sz val="11"/>
      <color theme="5" tint="-0.499984740745262"/>
      <name val="Calibri"/>
      <family val="2"/>
      <charset val="186"/>
      <scheme val="minor"/>
    </font>
    <font>
      <sz val="9"/>
      <color theme="5" tint="-0.499984740745262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rgb="FFFFF3E7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rgb="FFFFF0E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/>
    <xf numFmtId="165" fontId="3" fillId="2" borderId="0" xfId="0" applyNumberFormat="1" applyFont="1" applyFill="1" applyAlignment="1">
      <alignment horizontal="center"/>
    </xf>
    <xf numFmtId="0" fontId="8" fillId="2" borderId="0" xfId="0" applyFont="1" applyFill="1"/>
    <xf numFmtId="0" fontId="11" fillId="3" borderId="1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0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6" fillId="3" borderId="1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/>
    <xf numFmtId="2" fontId="0" fillId="0" borderId="0" xfId="0" applyNumberFormat="1"/>
    <xf numFmtId="0" fontId="18" fillId="2" borderId="0" xfId="0" applyFont="1" applyFill="1"/>
    <xf numFmtId="0" fontId="10" fillId="5" borderId="2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2" fontId="9" fillId="2" borderId="0" xfId="0" applyNumberFormat="1" applyFont="1" applyFill="1" applyAlignment="1">
      <alignment horizontal="center"/>
    </xf>
    <xf numFmtId="2" fontId="10" fillId="3" borderId="2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2" fontId="9" fillId="4" borderId="2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165" fontId="10" fillId="2" borderId="0" xfId="0" applyNumberFormat="1" applyFont="1" applyFill="1" applyAlignment="1">
      <alignment horizontal="center" vertical="center"/>
    </xf>
    <xf numFmtId="2" fontId="10" fillId="5" borderId="2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166" fontId="8" fillId="2" borderId="0" xfId="0" applyNumberFormat="1" applyFont="1" applyFill="1"/>
    <xf numFmtId="164" fontId="8" fillId="2" borderId="0" xfId="1" applyFont="1" applyFill="1"/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5" fontId="10" fillId="5" borderId="2" xfId="0" applyNumberFormat="1" applyFont="1" applyFill="1" applyBorder="1" applyAlignment="1">
      <alignment horizontal="center"/>
    </xf>
    <xf numFmtId="165" fontId="10" fillId="5" borderId="2" xfId="0" applyNumberFormat="1" applyFont="1" applyFill="1" applyBorder="1" applyAlignment="1">
      <alignment horizontal="center" vertical="center"/>
    </xf>
    <xf numFmtId="165" fontId="16" fillId="5" borderId="2" xfId="0" applyNumberFormat="1" applyFont="1" applyFill="1" applyBorder="1" applyAlignment="1">
      <alignment horizontal="center" vertical="center"/>
    </xf>
    <xf numFmtId="165" fontId="10" fillId="6" borderId="2" xfId="0" applyNumberFormat="1" applyFont="1" applyFill="1" applyBorder="1" applyAlignment="1">
      <alignment horizontal="center"/>
    </xf>
    <xf numFmtId="165" fontId="10" fillId="5" borderId="1" xfId="0" applyNumberFormat="1" applyFont="1" applyFill="1" applyBorder="1" applyAlignment="1">
      <alignment horizontal="center"/>
    </xf>
    <xf numFmtId="165" fontId="10" fillId="7" borderId="2" xfId="0" applyNumberFormat="1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165" fontId="20" fillId="4" borderId="2" xfId="0" applyNumberFormat="1" applyFont="1" applyFill="1" applyBorder="1" applyAlignment="1">
      <alignment horizontal="center"/>
    </xf>
    <xf numFmtId="0" fontId="19" fillId="7" borderId="8" xfId="0" applyFont="1" applyFill="1" applyBorder="1" applyAlignment="1">
      <alignment horizontal="center"/>
    </xf>
    <xf numFmtId="165" fontId="19" fillId="5" borderId="2" xfId="0" applyNumberFormat="1" applyFont="1" applyFill="1" applyBorder="1" applyAlignment="1">
      <alignment horizontal="center" vertical="center"/>
    </xf>
    <xf numFmtId="165" fontId="10" fillId="8" borderId="2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165" fontId="19" fillId="8" borderId="2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165" fontId="10" fillId="7" borderId="5" xfId="0" applyNumberFormat="1" applyFont="1" applyFill="1" applyBorder="1" applyAlignment="1">
      <alignment horizontal="center"/>
    </xf>
    <xf numFmtId="165" fontId="10" fillId="8" borderId="5" xfId="0" applyNumberFormat="1" applyFont="1" applyFill="1" applyBorder="1" applyAlignment="1">
      <alignment horizontal="center"/>
    </xf>
    <xf numFmtId="165" fontId="10" fillId="8" borderId="9" xfId="0" applyNumberFormat="1" applyFont="1" applyFill="1" applyBorder="1" applyAlignment="1">
      <alignment horizontal="center"/>
    </xf>
    <xf numFmtId="165" fontId="10" fillId="8" borderId="1" xfId="0" applyNumberFormat="1" applyFont="1" applyFill="1" applyBorder="1" applyAlignment="1">
      <alignment horizontal="center"/>
    </xf>
    <xf numFmtId="2" fontId="9" fillId="8" borderId="2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0" fontId="21" fillId="2" borderId="0" xfId="0" applyFont="1" applyFill="1"/>
    <xf numFmtId="166" fontId="21" fillId="2" borderId="0" xfId="0" applyNumberFormat="1" applyFont="1" applyFill="1"/>
    <xf numFmtId="165" fontId="21" fillId="2" borderId="0" xfId="0" applyNumberFormat="1" applyFont="1" applyFill="1"/>
    <xf numFmtId="0" fontId="22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1" fillId="2" borderId="0" xfId="0" applyFont="1" applyFill="1" applyBorder="1"/>
    <xf numFmtId="165" fontId="22" fillId="2" borderId="0" xfId="0" applyNumberFormat="1" applyFont="1" applyFill="1" applyBorder="1" applyAlignment="1">
      <alignment horizontal="center"/>
    </xf>
    <xf numFmtId="165" fontId="23" fillId="2" borderId="0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5" fontId="10" fillId="7" borderId="1" xfId="0" applyNumberFormat="1" applyFont="1" applyFill="1" applyBorder="1" applyAlignment="1">
      <alignment horizontal="center"/>
    </xf>
    <xf numFmtId="165" fontId="10" fillId="5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right"/>
    </xf>
    <xf numFmtId="165" fontId="10" fillId="5" borderId="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right"/>
    </xf>
    <xf numFmtId="0" fontId="15" fillId="4" borderId="7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1" fillId="5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7EF"/>
      <color rgb="FFFEF9F4"/>
      <color rgb="FFFFFFFF"/>
      <color rgb="FFFDFDFD"/>
      <color rgb="FFFDF0DA"/>
      <color rgb="FFF296DB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Alytaus apskrities bibliotekų dokumentų fondo apyvarta struktūriniuose padaliniuose 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8.9088556110186706E-2"/>
          <c:y val="2.8072502210433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(Alytaus!$S$11,Alytaus!$R$11,Alytaus!$Q$11,Alytaus!$P$11)</c:f>
              <c:strCache>
                <c:ptCount val="4"/>
                <c:pt idx="0">
                  <c:v>Kaimo f.</c:v>
                </c:pt>
                <c:pt idx="1">
                  <c:v>Miesto f.</c:v>
                </c:pt>
                <c:pt idx="2">
                  <c:v>VB </c:v>
                </c:pt>
                <c:pt idx="3">
                  <c:v>SVB</c:v>
                </c:pt>
              </c:strCache>
            </c:strRef>
          </c:cat>
          <c:val>
            <c:numRef>
              <c:f>(Alytaus!$F$12,Alytaus!$E$12,Alytaus!$D$12,Alytaus!$C$12)</c:f>
              <c:numCache>
                <c:formatCode>0.00</c:formatCode>
                <c:ptCount val="4"/>
                <c:pt idx="0">
                  <c:v>0.56825714641237091</c:v>
                </c:pt>
                <c:pt idx="1">
                  <c:v>0.76112281016174554</c:v>
                </c:pt>
                <c:pt idx="2">
                  <c:v>0.81825169704114964</c:v>
                </c:pt>
                <c:pt idx="3">
                  <c:v>0.70817900527160216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9-4876-ADDB-988A13909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508416"/>
        <c:axId val="100691328"/>
        <c:axId val="0"/>
      </c:bar3DChart>
      <c:catAx>
        <c:axId val="10050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91328"/>
        <c:crosses val="autoZero"/>
        <c:auto val="1"/>
        <c:lblAlgn val="ctr"/>
        <c:lblOffset val="100"/>
        <c:noMultiLvlLbl val="0"/>
      </c:catAx>
      <c:valAx>
        <c:axId val="100691328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extTo"/>
        <c:crossAx val="100508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Dokumentų fondo panaudojimas Alytaus apskrities bibliotekose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8.8430714519867212E-2"/>
          <c:y val="2.3875124451436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05218154926973"/>
          <c:y val="0.19018236074270559"/>
          <c:w val="0.74257545931758528"/>
          <c:h val="0.70797863808690575"/>
        </c:manualLayout>
      </c:layout>
      <c:areaChart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4.1666666666666664E-2"/>
                  <c:y val="-0.10185185185185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41-4D51-8118-58F218030755}"/>
                </c:ext>
              </c:extLst>
            </c:dLbl>
            <c:dLbl>
              <c:idx val="1"/>
              <c:layout>
                <c:manualLayout>
                  <c:x val="-1.6666666666666666E-2"/>
                  <c:y val="-9.2592592592592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41-4D51-8118-58F218030755}"/>
                </c:ext>
              </c:extLst>
            </c:dLbl>
            <c:dLbl>
              <c:idx val="2"/>
              <c:layout>
                <c:manualLayout>
                  <c:x val="-5.5555555555555552E-2"/>
                  <c:y val="-0.31018518518518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41-4D51-8118-58F218030755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(Alytaus!$P$12,Alytaus!$Q$12,Alytaus!$R$12)</c:f>
              <c:strCache>
                <c:ptCount val="3"/>
                <c:pt idx="0">
                  <c:v>Grožinė literatūra</c:v>
                </c:pt>
                <c:pt idx="1">
                  <c:v>Šakinė literatūra</c:v>
                </c:pt>
                <c:pt idx="2">
                  <c:v>Periodiniai leidiniai</c:v>
                </c:pt>
              </c:strCache>
            </c:strRef>
          </c:cat>
          <c:val>
            <c:numRef>
              <c:f>(Alytaus!$I$12,Alytaus!$L$12,Alytaus!$O$12)</c:f>
              <c:numCache>
                <c:formatCode>0.00</c:formatCode>
                <c:ptCount val="3"/>
                <c:pt idx="0">
                  <c:v>0.87712062256809331</c:v>
                </c:pt>
                <c:pt idx="1">
                  <c:v>0.39792147806004619</c:v>
                </c:pt>
                <c:pt idx="2">
                  <c:v>4.2053262316910791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41-4D51-8118-58F218030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195840"/>
        <c:axId val="108197376"/>
      </c:areaChart>
      <c:catAx>
        <c:axId val="10819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197376"/>
        <c:crosses val="autoZero"/>
        <c:auto val="1"/>
        <c:lblAlgn val="ctr"/>
        <c:lblOffset val="100"/>
        <c:noMultiLvlLbl val="0"/>
      </c:catAx>
      <c:valAx>
        <c:axId val="108197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08195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 apskrities bibliotekų dokumentų fondo apyvarta struktūriniuose padaliniuose 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(Alytaus!$S$11,Alytaus!$R$11,Alytaus!$Q$11,Alytaus!$P$11)</c:f>
              <c:strCache>
                <c:ptCount val="4"/>
                <c:pt idx="0">
                  <c:v>Kaimo f.</c:v>
                </c:pt>
                <c:pt idx="1">
                  <c:v>Miesto f.</c:v>
                </c:pt>
                <c:pt idx="2">
                  <c:v>VB </c:v>
                </c:pt>
                <c:pt idx="3">
                  <c:v>SVB</c:v>
                </c:pt>
              </c:strCache>
            </c:strRef>
          </c:cat>
          <c:val>
            <c:numRef>
              <c:f>(Vilniaus!$F$16,Vilniaus!$E$16,Vilniaus!$D$16,Vilniaus!$C$16)</c:f>
              <c:numCache>
                <c:formatCode>0.00</c:formatCode>
                <c:ptCount val="4"/>
                <c:pt idx="0">
                  <c:v>0.4696140580743367</c:v>
                </c:pt>
                <c:pt idx="1">
                  <c:v>1.7856460086405443</c:v>
                </c:pt>
                <c:pt idx="2">
                  <c:v>0.91541266090401308</c:v>
                </c:pt>
                <c:pt idx="3">
                  <c:v>0.96810770600080043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C-484A-9882-9D0850258B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1701376"/>
        <c:axId val="111734784"/>
        <c:axId val="0"/>
      </c:bar3DChart>
      <c:catAx>
        <c:axId val="111701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34784"/>
        <c:crosses val="autoZero"/>
        <c:auto val="1"/>
        <c:lblAlgn val="ctr"/>
        <c:lblOffset val="100"/>
        <c:noMultiLvlLbl val="0"/>
      </c:catAx>
      <c:valAx>
        <c:axId val="111734784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extTo"/>
        <c:crossAx val="11170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Dokumentų fondo panaudojimas 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 apskrities bibliotekose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4462234915028643"/>
          <c:y val="2.8072502210433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7777777777777776E-2"/>
                  <c:y val="-0.101851851851852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DCB-469E-8831-4AD12F318622}"/>
                </c:ext>
              </c:extLst>
            </c:dLbl>
            <c:dLbl>
              <c:idx val="1"/>
              <c:layout>
                <c:manualLayout>
                  <c:x val="-1.1111111111111112E-2"/>
                  <c:y val="-8.796296296296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CB-469E-8831-4AD12F318622}"/>
                </c:ext>
              </c:extLst>
            </c:dLbl>
            <c:dLbl>
              <c:idx val="2"/>
              <c:layout>
                <c:manualLayout>
                  <c:x val="-0.05"/>
                  <c:y val="-0.27314814814814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CB-469E-8831-4AD12F318622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(Alytaus!$P$12,Alytaus!$Q$12,Alytaus!$R$12)</c:f>
              <c:strCache>
                <c:ptCount val="3"/>
                <c:pt idx="0">
                  <c:v>Grožinė literatūra</c:v>
                </c:pt>
                <c:pt idx="1">
                  <c:v>Šakinė literatūra</c:v>
                </c:pt>
                <c:pt idx="2">
                  <c:v>Periodiniai leidiniai</c:v>
                </c:pt>
              </c:strCache>
            </c:strRef>
          </c:cat>
          <c:val>
            <c:numRef>
              <c:f>(Vilniaus!$I$16,Vilniaus!$L$16,Vilniaus!$O$16)</c:f>
              <c:numCache>
                <c:formatCode>0.00</c:formatCode>
                <c:ptCount val="3"/>
                <c:pt idx="0">
                  <c:v>0.91823067983730378</c:v>
                </c:pt>
                <c:pt idx="1">
                  <c:v>0.765503003003003</c:v>
                </c:pt>
                <c:pt idx="2">
                  <c:v>2.3117066290550072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CB-469E-8831-4AD12F318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33088"/>
        <c:axId val="43970944"/>
      </c:areaChart>
      <c:catAx>
        <c:axId val="11223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70944"/>
        <c:crosses val="autoZero"/>
        <c:auto val="1"/>
        <c:lblAlgn val="ctr"/>
        <c:lblOffset val="100"/>
        <c:noMultiLvlLbl val="0"/>
      </c:catAx>
      <c:valAx>
        <c:axId val="439709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12233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chemeClr val="tx1"/>
                </a:solidFill>
              </a:rPr>
              <a:t>Alytaus</a:t>
            </a:r>
            <a:r>
              <a:rPr lang="lt-LT" b="1" baseline="0">
                <a:solidFill>
                  <a:schemeClr val="tx1"/>
                </a:solidFill>
              </a:rPr>
              <a:t> apskrities b</a:t>
            </a:r>
            <a:r>
              <a:rPr lang="lt-LT" b="1">
                <a:solidFill>
                  <a:schemeClr val="tx1"/>
                </a:solidFill>
              </a:rPr>
              <a:t>ibliotekų dokumentų fondo apyvarta struktūriniuose padaliniuose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2"/>
              <c:layout>
                <c:manualLayout>
                  <c:x val="2.4999999999999897E-2"/>
                  <c:y val="-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1F-4A2B-A6EF-543FFEC769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Lapas1!$A$11:$A$14</c:f>
              <c:strCache>
                <c:ptCount val="4"/>
                <c:pt idx="0">
                  <c:v>Kaimo f.</c:v>
                </c:pt>
                <c:pt idx="1">
                  <c:v>Miesto f.</c:v>
                </c:pt>
                <c:pt idx="2">
                  <c:v>VB</c:v>
                </c:pt>
                <c:pt idx="3">
                  <c:v>SVB</c:v>
                </c:pt>
              </c:strCache>
            </c:strRef>
          </c:cat>
          <c:val>
            <c:numRef>
              <c:f>Lapas1!$B$11:$B$14</c:f>
              <c:numCache>
                <c:formatCode>General</c:formatCode>
                <c:ptCount val="4"/>
                <c:pt idx="0">
                  <c:v>0.67</c:v>
                </c:pt>
                <c:pt idx="1">
                  <c:v>1.06</c:v>
                </c:pt>
                <c:pt idx="2">
                  <c:v>1.73</c:v>
                </c:pt>
                <c:pt idx="3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F-4A2B-A6EF-543FFEC76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31"/>
        <c:shape val="box"/>
        <c:axId val="44226432"/>
        <c:axId val="44227968"/>
        <c:axId val="0"/>
      </c:bar3DChart>
      <c:catAx>
        <c:axId val="44226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27968"/>
        <c:crosses val="autoZero"/>
        <c:auto val="1"/>
        <c:lblAlgn val="ctr"/>
        <c:lblOffset val="100"/>
        <c:noMultiLvlLbl val="0"/>
      </c:catAx>
      <c:valAx>
        <c:axId val="44227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22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lt-LT" sz="1400">
                <a:solidFill>
                  <a:schemeClr val="tx1"/>
                </a:solidFill>
              </a:rPr>
              <a:t>Dokumentų fondo panaudojimas Alytaus apskrities bibliotekose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8.819444444444444E-3"/>
                  <c:y val="-8.937037037037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98-4FA3-B13C-D055B5BA63D0}"/>
                </c:ext>
              </c:extLst>
            </c:dLbl>
            <c:dLbl>
              <c:idx val="1"/>
              <c:layout>
                <c:manualLayout>
                  <c:x val="-8.819444444444444E-3"/>
                  <c:y val="-7.055555555555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98-4FA3-B13C-D055B5BA63D0}"/>
                </c:ext>
              </c:extLst>
            </c:dLbl>
            <c:dLbl>
              <c:idx val="2"/>
              <c:layout>
                <c:manualLayout>
                  <c:x val="-7.3495370370370364E-2"/>
                  <c:y val="-0.315148148148148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98-4FA3-B13C-D055B5BA63D0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Lapas1!$A$2:$A$4</c:f>
              <c:strCache>
                <c:ptCount val="3"/>
                <c:pt idx="0">
                  <c:v>Grožinė literatūra</c:v>
                </c:pt>
                <c:pt idx="1">
                  <c:v>Šakinė literatūra</c:v>
                </c:pt>
                <c:pt idx="2">
                  <c:v>Periodiniai leidiniai</c:v>
                </c:pt>
              </c:strCache>
            </c:strRef>
          </c:cat>
          <c:val>
            <c:numRef>
              <c:f>Lapas1!$B$2:$B$4</c:f>
              <c:numCache>
                <c:formatCode>General</c:formatCode>
                <c:ptCount val="3"/>
                <c:pt idx="0">
                  <c:v>0.65</c:v>
                </c:pt>
                <c:pt idx="1">
                  <c:v>0.34</c:v>
                </c:pt>
                <c:pt idx="2">
                  <c:v>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98-4FA3-B13C-D055B5BA63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4761088"/>
        <c:axId val="44763776"/>
      </c:areaChart>
      <c:catAx>
        <c:axId val="4476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63776"/>
        <c:crosses val="autoZero"/>
        <c:auto val="1"/>
        <c:lblAlgn val="ctr"/>
        <c:lblOffset val="100"/>
        <c:noMultiLvlLbl val="0"/>
      </c:catAx>
      <c:valAx>
        <c:axId val="447637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761088"/>
        <c:crosses val="autoZero"/>
        <c:crossBetween val="midCat"/>
      </c:valAx>
      <c:spPr>
        <a:solidFill>
          <a:srgbClr val="FDF0DA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chemeClr val="tx1"/>
                </a:solidFill>
              </a:rPr>
              <a:t>Dokumentų</a:t>
            </a:r>
            <a:r>
              <a:rPr lang="lt-LT" b="1" baseline="0">
                <a:solidFill>
                  <a:schemeClr val="tx1"/>
                </a:solidFill>
              </a:rPr>
              <a:t> fondo panaudojimas Vilniaus apskrities bibliotekose</a:t>
            </a:r>
            <a:endParaRPr lang="lt-LT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B0-40C5-93A4-7AF003A4D972}"/>
                </c:ext>
              </c:extLst>
            </c:dLbl>
            <c:dLbl>
              <c:idx val="1"/>
              <c:layout>
                <c:manualLayout>
                  <c:x val="-1.388888888888894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B0-40C5-93A4-7AF003A4D972}"/>
                </c:ext>
              </c:extLst>
            </c:dLbl>
            <c:dLbl>
              <c:idx val="2"/>
              <c:layout>
                <c:manualLayout>
                  <c:x val="-5.2777777777777882E-2"/>
                  <c:y val="-0.333333333333333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B0-40C5-93A4-7AF003A4D972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Lapas1!$A$18:$A$20</c:f>
              <c:strCache>
                <c:ptCount val="3"/>
                <c:pt idx="0">
                  <c:v>Grožinė literatūra</c:v>
                </c:pt>
                <c:pt idx="1">
                  <c:v>Šakinė literatūra</c:v>
                </c:pt>
                <c:pt idx="2">
                  <c:v>Periodiniai leidiniai</c:v>
                </c:pt>
              </c:strCache>
            </c:strRef>
          </c:cat>
          <c:val>
            <c:numRef>
              <c:f>Lapas1!$B$18:$B$20</c:f>
              <c:numCache>
                <c:formatCode>General</c:formatCode>
                <c:ptCount val="3"/>
                <c:pt idx="0">
                  <c:v>0.75</c:v>
                </c:pt>
                <c:pt idx="1">
                  <c:v>0.46</c:v>
                </c:pt>
                <c:pt idx="2">
                  <c:v>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B0-40C5-93A4-7AF003A4D9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4792832"/>
        <c:axId val="44824448"/>
      </c:areaChart>
      <c:catAx>
        <c:axId val="4479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824448"/>
        <c:crosses val="autoZero"/>
        <c:auto val="1"/>
        <c:lblAlgn val="ctr"/>
        <c:lblOffset val="100"/>
        <c:noMultiLvlLbl val="0"/>
      </c:catAx>
      <c:valAx>
        <c:axId val="44824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792832"/>
        <c:crosses val="autoZero"/>
        <c:crossBetween val="midCat"/>
      </c:valAx>
      <c:spPr>
        <a:solidFill>
          <a:srgbClr val="FDFDFD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b="1">
                <a:solidFill>
                  <a:schemeClr val="tx1"/>
                </a:solidFill>
              </a:rPr>
              <a:t>Vilniaus apskrities bibliotekų dokumentų fondo apyvarta struktūriniuose padaliniuose</a:t>
            </a:r>
          </a:p>
        </c:rich>
      </c:tx>
      <c:layout>
        <c:manualLayout>
          <c:xMode val="edge"/>
          <c:yMode val="edge"/>
          <c:x val="0.10604282407407407"/>
          <c:y val="9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solidFill>
            <a:schemeClr val="accent2">
              <a:lumMod val="20000"/>
              <a:lumOff val="80000"/>
            </a:schemeClr>
          </a:solidFill>
        </a:ln>
        <a:effectLst/>
        <a:sp3d>
          <a:contourClr>
            <a:schemeClr val="accent2">
              <a:lumMod val="20000"/>
              <a:lumOff val="80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16491688538932"/>
          <c:y val="0.21404629629629629"/>
          <c:w val="0.82193919510061242"/>
          <c:h val="0.725591481481481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5.3895982327284637E-17"/>
                  <c:y val="-9.4074074074074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CC-4528-A764-528BEB443282}"/>
                </c:ext>
              </c:extLst>
            </c:dLbl>
            <c:dLbl>
              <c:idx val="1"/>
              <c:layout>
                <c:manualLayout>
                  <c:x val="0"/>
                  <c:y val="-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CC-4528-A764-528BEB443282}"/>
                </c:ext>
              </c:extLst>
            </c:dLbl>
            <c:dLbl>
              <c:idx val="2"/>
              <c:layout>
                <c:manualLayout>
                  <c:x val="0"/>
                  <c:y val="-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CC-4528-A764-528BEB443282}"/>
                </c:ext>
              </c:extLst>
            </c:dLbl>
            <c:dLbl>
              <c:idx val="3"/>
              <c:layout>
                <c:manualLayout>
                  <c:x val="0"/>
                  <c:y val="-1.4111111111111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CC-4528-A764-528BEB4432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Lapas1!$A$22:$A$25</c:f>
              <c:strCache>
                <c:ptCount val="4"/>
                <c:pt idx="0">
                  <c:v>Kaimo f.</c:v>
                </c:pt>
                <c:pt idx="1">
                  <c:v>Miesto f.</c:v>
                </c:pt>
                <c:pt idx="2">
                  <c:v>VB</c:v>
                </c:pt>
                <c:pt idx="3">
                  <c:v>SVB</c:v>
                </c:pt>
              </c:strCache>
            </c:strRef>
          </c:cat>
          <c:val>
            <c:numRef>
              <c:f>Lapas1!$B$22:$B$25</c:f>
              <c:numCache>
                <c:formatCode>General</c:formatCode>
                <c:ptCount val="4"/>
                <c:pt idx="0">
                  <c:v>0.72</c:v>
                </c:pt>
                <c:pt idx="1">
                  <c:v>2.1800000000000002</c:v>
                </c:pt>
                <c:pt idx="2">
                  <c:v>1.0900000000000001</c:v>
                </c:pt>
                <c:pt idx="3">
                  <c:v>1.29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CC-4528-A764-528BEB4432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5300736"/>
        <c:axId val="46958464"/>
        <c:axId val="0"/>
      </c:bar3DChart>
      <c:catAx>
        <c:axId val="4530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58464"/>
        <c:crosses val="autoZero"/>
        <c:auto val="1"/>
        <c:lblAlgn val="ctr"/>
        <c:lblOffset val="100"/>
        <c:noMultiLvlLbl val="0"/>
      </c:catAx>
      <c:valAx>
        <c:axId val="46958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530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352425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639300" y="878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t-LT" sz="1100"/>
        </a:p>
      </xdr:txBody>
    </xdr:sp>
    <xdr:clientData/>
  </xdr:oneCellAnchor>
  <xdr:twoCellAnchor>
    <xdr:from>
      <xdr:col>0</xdr:col>
      <xdr:colOff>14654</xdr:colOff>
      <xdr:row>13</xdr:row>
      <xdr:rowOff>80595</xdr:rowOff>
    </xdr:from>
    <xdr:to>
      <xdr:col>7</xdr:col>
      <xdr:colOff>249115</xdr:colOff>
      <xdr:row>27</xdr:row>
      <xdr:rowOff>71576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263769</xdr:colOff>
      <xdr:row>13</xdr:row>
      <xdr:rowOff>87924</xdr:rowOff>
    </xdr:from>
    <xdr:to>
      <xdr:col>15</xdr:col>
      <xdr:colOff>395655</xdr:colOff>
      <xdr:row>27</xdr:row>
      <xdr:rowOff>80596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23814</xdr:colOff>
      <xdr:row>18</xdr:row>
      <xdr:rowOff>79375</xdr:rowOff>
    </xdr:from>
    <xdr:to>
      <xdr:col>7</xdr:col>
      <xdr:colOff>55562</xdr:colOff>
      <xdr:row>32</xdr:row>
      <xdr:rowOff>120425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63501</xdr:colOff>
      <xdr:row>18</xdr:row>
      <xdr:rowOff>87313</xdr:rowOff>
    </xdr:from>
    <xdr:to>
      <xdr:col>15</xdr:col>
      <xdr:colOff>206376</xdr:colOff>
      <xdr:row>32</xdr:row>
      <xdr:rowOff>120424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119062</xdr:rowOff>
    </xdr:from>
    <xdr:to>
      <xdr:col>11</xdr:col>
      <xdr:colOff>167100</xdr:colOff>
      <xdr:row>14</xdr:row>
      <xdr:rowOff>152062</xdr:rowOff>
    </xdr:to>
    <xdr:graphicFrame macro="">
      <xdr:nvGraphicFramePr>
        <xdr:cNvPr id="4" name="Diagrama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523875</xdr:colOff>
      <xdr:row>10</xdr:row>
      <xdr:rowOff>80962</xdr:rowOff>
    </xdr:from>
    <xdr:to>
      <xdr:col>10</xdr:col>
      <xdr:colOff>576675</xdr:colOff>
      <xdr:row>24</xdr:row>
      <xdr:rowOff>113962</xdr:rowOff>
    </xdr:to>
    <xdr:graphicFrame macro="">
      <xdr:nvGraphicFramePr>
        <xdr:cNvPr id="5" name="Diagram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180975</xdr:colOff>
      <xdr:row>4</xdr:row>
      <xdr:rowOff>71437</xdr:rowOff>
    </xdr:from>
    <xdr:to>
      <xdr:col>15</xdr:col>
      <xdr:colOff>233775</xdr:colOff>
      <xdr:row>18</xdr:row>
      <xdr:rowOff>104437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266700</xdr:colOff>
      <xdr:row>15</xdr:row>
      <xdr:rowOff>119062</xdr:rowOff>
    </xdr:from>
    <xdr:to>
      <xdr:col>11</xdr:col>
      <xdr:colOff>319500</xdr:colOff>
      <xdr:row>29</xdr:row>
      <xdr:rowOff>152062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AA28"/>
  <sheetViews>
    <sheetView zoomScale="130" zoomScaleNormal="130" workbookViewId="0">
      <selection activeCell="A12" sqref="A12:O12"/>
    </sheetView>
  </sheetViews>
  <sheetFormatPr defaultColWidth="8.85546875" defaultRowHeight="15" x14ac:dyDescent="0.25"/>
  <cols>
    <col min="1" max="1" width="4.28515625" style="1" customWidth="1"/>
    <col min="2" max="2" width="11" style="1" customWidth="1"/>
    <col min="3" max="3" width="8.85546875" style="1" customWidth="1"/>
    <col min="4" max="6" width="8.85546875" style="1"/>
    <col min="7" max="7" width="6.85546875" style="1" customWidth="1"/>
    <col min="8" max="8" width="8.5703125" style="1" customWidth="1"/>
    <col min="9" max="9" width="5.85546875" style="1" customWidth="1"/>
    <col min="10" max="10" width="6.85546875" style="1" customWidth="1"/>
    <col min="11" max="11" width="8.5703125" style="1" customWidth="1"/>
    <col min="12" max="12" width="5.85546875" style="1" customWidth="1"/>
    <col min="13" max="13" width="6.85546875" style="1" customWidth="1"/>
    <col min="14" max="14" width="8.5703125" style="1" customWidth="1"/>
    <col min="15" max="15" width="5.85546875" style="1" customWidth="1"/>
    <col min="16" max="16384" width="8.85546875" style="1"/>
  </cols>
  <sheetData>
    <row r="2" spans="1:27" x14ac:dyDescent="0.25">
      <c r="A2" s="82" t="s">
        <v>60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2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3"/>
      <c r="Q3" s="23"/>
      <c r="R3" s="23"/>
      <c r="S3" s="23"/>
      <c r="T3" s="23"/>
    </row>
    <row r="4" spans="1:27" x14ac:dyDescent="0.25">
      <c r="A4" s="83" t="s">
        <v>0</v>
      </c>
      <c r="B4" s="8" t="s">
        <v>1</v>
      </c>
      <c r="C4" s="86" t="s">
        <v>2</v>
      </c>
      <c r="D4" s="86"/>
      <c r="E4" s="86"/>
      <c r="F4" s="86"/>
      <c r="G4" s="86" t="s">
        <v>3</v>
      </c>
      <c r="H4" s="86"/>
      <c r="I4" s="86"/>
      <c r="J4" s="86"/>
      <c r="K4" s="86"/>
      <c r="L4" s="86"/>
      <c r="M4" s="86"/>
      <c r="N4" s="86"/>
      <c r="O4" s="86"/>
      <c r="P4" s="7"/>
      <c r="Q4" s="7"/>
      <c r="R4" s="7"/>
      <c r="S4" s="7"/>
      <c r="T4" s="7"/>
      <c r="U4" s="7"/>
      <c r="V4" s="7"/>
      <c r="W4" s="7"/>
    </row>
    <row r="5" spans="1:27" x14ac:dyDescent="0.25">
      <c r="A5" s="84"/>
      <c r="B5" s="9" t="s">
        <v>4</v>
      </c>
      <c r="C5" s="8" t="s">
        <v>5</v>
      </c>
      <c r="D5" s="87" t="s">
        <v>6</v>
      </c>
      <c r="E5" s="8" t="s">
        <v>7</v>
      </c>
      <c r="F5" s="8" t="s">
        <v>8</v>
      </c>
      <c r="G5" s="86" t="s">
        <v>9</v>
      </c>
      <c r="H5" s="86"/>
      <c r="I5" s="86"/>
      <c r="J5" s="86" t="s">
        <v>10</v>
      </c>
      <c r="K5" s="86"/>
      <c r="L5" s="86"/>
      <c r="M5" s="86" t="s">
        <v>11</v>
      </c>
      <c r="N5" s="86"/>
      <c r="O5" s="86"/>
      <c r="P5" s="7"/>
      <c r="Q5" s="7"/>
      <c r="R5" s="7"/>
      <c r="S5" s="7"/>
      <c r="T5" s="7"/>
      <c r="U5" s="7"/>
      <c r="V5" s="7"/>
      <c r="W5" s="7"/>
    </row>
    <row r="6" spans="1:27" x14ac:dyDescent="0.25">
      <c r="A6" s="85"/>
      <c r="B6" s="9" t="s">
        <v>12</v>
      </c>
      <c r="C6" s="11" t="s">
        <v>13</v>
      </c>
      <c r="D6" s="88"/>
      <c r="E6" s="11" t="s">
        <v>14</v>
      </c>
      <c r="F6" s="11" t="s">
        <v>14</v>
      </c>
      <c r="G6" s="18" t="s">
        <v>15</v>
      </c>
      <c r="H6" s="18" t="s">
        <v>16</v>
      </c>
      <c r="I6" s="18" t="s">
        <v>17</v>
      </c>
      <c r="J6" s="18" t="s">
        <v>15</v>
      </c>
      <c r="K6" s="18" t="s">
        <v>16</v>
      </c>
      <c r="L6" s="18" t="s">
        <v>17</v>
      </c>
      <c r="M6" s="18" t="s">
        <v>15</v>
      </c>
      <c r="N6" s="18" t="s">
        <v>16</v>
      </c>
      <c r="O6" s="18" t="s">
        <v>17</v>
      </c>
      <c r="P6" s="7"/>
      <c r="Q6" s="7"/>
      <c r="R6" s="7"/>
      <c r="S6" s="7"/>
      <c r="T6" s="7"/>
      <c r="U6" s="7"/>
      <c r="V6" s="7"/>
      <c r="W6" s="7"/>
    </row>
    <row r="7" spans="1:27" x14ac:dyDescent="0.25">
      <c r="A7" s="10">
        <v>1</v>
      </c>
      <c r="B7" s="24" t="s">
        <v>18</v>
      </c>
      <c r="C7" s="41">
        <f>R15/V15</f>
        <v>1.2057173764974558</v>
      </c>
      <c r="D7" s="41">
        <f>S15/W15</f>
        <v>1.3104948462808443</v>
      </c>
      <c r="E7" s="41">
        <f>T15/X15</f>
        <v>1.0494593245716186</v>
      </c>
      <c r="F7" s="28" t="s">
        <v>19</v>
      </c>
      <c r="G7" s="47">
        <v>60.79</v>
      </c>
      <c r="H7" s="47">
        <v>57.32</v>
      </c>
      <c r="I7" s="41">
        <f>H7/G7</f>
        <v>0.94291824313209416</v>
      </c>
      <c r="J7" s="47">
        <v>36.880000000000003</v>
      </c>
      <c r="K7" s="47">
        <v>12.45</v>
      </c>
      <c r="L7" s="41">
        <f>K7/J7</f>
        <v>0.33758134490238606</v>
      </c>
      <c r="M7" s="56">
        <v>2.3199999999999998</v>
      </c>
      <c r="N7" s="57">
        <v>30.23</v>
      </c>
      <c r="O7" s="41">
        <f>N7/M7</f>
        <v>13.030172413793105</v>
      </c>
      <c r="P7" s="23"/>
      <c r="Q7" s="23"/>
      <c r="R7" s="23"/>
      <c r="S7" s="23"/>
      <c r="T7" s="23"/>
      <c r="U7" s="23"/>
      <c r="V7" s="7"/>
      <c r="W7" s="7"/>
    </row>
    <row r="8" spans="1:27" x14ac:dyDescent="0.25">
      <c r="A8" s="10">
        <v>2</v>
      </c>
      <c r="B8" s="25" t="s">
        <v>20</v>
      </c>
      <c r="C8" s="41">
        <f t="shared" ref="C8:C12" si="0">R16/V16</f>
        <v>0.46159861357680276</v>
      </c>
      <c r="D8" s="41">
        <f t="shared" ref="D8:D12" si="1">S16/W16</f>
        <v>0.53846515786006677</v>
      </c>
      <c r="E8" s="41">
        <f t="shared" ref="E8:E12" si="2">T16/X16</f>
        <v>0.28724788549121666</v>
      </c>
      <c r="F8" s="41">
        <f>U16/Y16</f>
        <v>0.47629318863247527</v>
      </c>
      <c r="G8" s="47">
        <v>66.77</v>
      </c>
      <c r="H8" s="52">
        <v>70.400000000000006</v>
      </c>
      <c r="I8" s="41">
        <f t="shared" ref="I8:I12" si="3">H8/G8</f>
        <v>1.054365733113674</v>
      </c>
      <c r="J8" s="47">
        <v>28.87</v>
      </c>
      <c r="K8" s="52">
        <v>5.4</v>
      </c>
      <c r="L8" s="41">
        <f t="shared" ref="L8:L12" si="4">K8/J8</f>
        <v>0.18704537582265329</v>
      </c>
      <c r="M8" s="49">
        <v>5.36</v>
      </c>
      <c r="N8" s="52">
        <v>24.2</v>
      </c>
      <c r="O8" s="41">
        <f t="shared" ref="O8:O12" si="5">N8/M8</f>
        <v>4.5149253731343277</v>
      </c>
      <c r="P8" s="23"/>
      <c r="Q8" s="23"/>
      <c r="R8" s="23"/>
      <c r="S8" s="23"/>
      <c r="T8" s="23"/>
      <c r="U8" s="23"/>
      <c r="V8" s="7"/>
      <c r="W8" s="7"/>
    </row>
    <row r="9" spans="1:27" ht="15" customHeight="1" x14ac:dyDescent="0.25">
      <c r="A9" s="10">
        <v>3</v>
      </c>
      <c r="B9" s="25" t="s">
        <v>21</v>
      </c>
      <c r="C9" s="41">
        <f t="shared" si="0"/>
        <v>0.68253734186159398</v>
      </c>
      <c r="D9" s="41">
        <f t="shared" si="1"/>
        <v>0.57172768850534128</v>
      </c>
      <c r="E9" s="41">
        <f t="shared" si="2"/>
        <v>0.87305819615117086</v>
      </c>
      <c r="F9" s="41">
        <f t="shared" ref="F9:F12" si="6">U17/Y17</f>
        <v>1.1130134098001181</v>
      </c>
      <c r="G9" s="47">
        <v>52.74</v>
      </c>
      <c r="H9" s="52">
        <v>59</v>
      </c>
      <c r="I9" s="41">
        <f t="shared" si="3"/>
        <v>1.1186954872961699</v>
      </c>
      <c r="J9" s="47">
        <v>37.11</v>
      </c>
      <c r="K9" s="52">
        <v>17</v>
      </c>
      <c r="L9" s="41">
        <f t="shared" si="4"/>
        <v>0.45809754783077339</v>
      </c>
      <c r="M9" s="48">
        <v>10.14</v>
      </c>
      <c r="N9" s="52">
        <v>24</v>
      </c>
      <c r="O9" s="41">
        <f t="shared" si="5"/>
        <v>2.3668639053254434</v>
      </c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</row>
    <row r="10" spans="1:27" x14ac:dyDescent="0.25">
      <c r="A10" s="10">
        <v>4</v>
      </c>
      <c r="B10" s="25" t="s">
        <v>22</v>
      </c>
      <c r="C10" s="41">
        <f t="shared" si="0"/>
        <v>0.60522332373947341</v>
      </c>
      <c r="D10" s="41">
        <f t="shared" si="1"/>
        <v>0.5976041876384135</v>
      </c>
      <c r="E10" s="41">
        <f t="shared" si="2"/>
        <v>0.84477656111275523</v>
      </c>
      <c r="F10" s="41">
        <f t="shared" si="6"/>
        <v>0.56834216873685972</v>
      </c>
      <c r="G10" s="47">
        <v>80.3</v>
      </c>
      <c r="H10" s="57">
        <v>43.93</v>
      </c>
      <c r="I10" s="58">
        <f t="shared" si="3"/>
        <v>0.54707347447073473</v>
      </c>
      <c r="J10" s="47">
        <v>19.7</v>
      </c>
      <c r="K10" s="57">
        <v>16.61</v>
      </c>
      <c r="L10" s="58">
        <f t="shared" si="4"/>
        <v>0.84314720812182742</v>
      </c>
      <c r="M10" s="48">
        <v>7.96</v>
      </c>
      <c r="N10" s="59">
        <v>39.450000000000003</v>
      </c>
      <c r="O10" s="58">
        <f t="shared" si="5"/>
        <v>4.9560301507537696</v>
      </c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</row>
    <row r="11" spans="1:27" x14ac:dyDescent="0.25">
      <c r="A11" s="76">
        <v>5</v>
      </c>
      <c r="B11" s="26" t="s">
        <v>23</v>
      </c>
      <c r="C11" s="42">
        <f t="shared" si="0"/>
        <v>0.81266146056302679</v>
      </c>
      <c r="D11" s="42">
        <f t="shared" si="1"/>
        <v>1.0622696024708578</v>
      </c>
      <c r="E11" s="42" t="s">
        <v>19</v>
      </c>
      <c r="F11" s="42">
        <f t="shared" si="6"/>
        <v>0.61292851448312513</v>
      </c>
      <c r="G11" s="51">
        <v>59.98</v>
      </c>
      <c r="H11" s="77">
        <v>52.7</v>
      </c>
      <c r="I11" s="42">
        <f t="shared" si="3"/>
        <v>0.87862620873624553</v>
      </c>
      <c r="J11" s="51">
        <v>30.97</v>
      </c>
      <c r="K11" s="77">
        <v>7.1</v>
      </c>
      <c r="L11" s="42">
        <f t="shared" si="4"/>
        <v>0.22925411688731029</v>
      </c>
      <c r="M11" s="78">
        <v>9.0500000000000007</v>
      </c>
      <c r="N11" s="77">
        <v>40.200000000000003</v>
      </c>
      <c r="O11" s="42">
        <f t="shared" si="5"/>
        <v>4.4419889502762429</v>
      </c>
      <c r="P11" s="67" t="s">
        <v>24</v>
      </c>
      <c r="Q11" s="67" t="s">
        <v>25</v>
      </c>
      <c r="R11" s="67" t="s">
        <v>26</v>
      </c>
      <c r="S11" s="67" t="s">
        <v>27</v>
      </c>
      <c r="T11" s="67"/>
      <c r="U11" s="67"/>
      <c r="V11" s="67"/>
      <c r="W11" s="67"/>
      <c r="X11" s="67"/>
      <c r="Y11" s="67"/>
      <c r="Z11" s="67"/>
      <c r="AA11" s="67"/>
    </row>
    <row r="12" spans="1:27" x14ac:dyDescent="0.25">
      <c r="A12" s="79"/>
      <c r="B12" s="80" t="s">
        <v>28</v>
      </c>
      <c r="C12" s="33">
        <f t="shared" si="0"/>
        <v>0.70817900527160216</v>
      </c>
      <c r="D12" s="33">
        <f t="shared" si="1"/>
        <v>0.81825169704114964</v>
      </c>
      <c r="E12" s="33">
        <f t="shared" si="2"/>
        <v>0.76112281016174554</v>
      </c>
      <c r="F12" s="33">
        <f t="shared" si="6"/>
        <v>0.56825714641237091</v>
      </c>
      <c r="G12" s="34">
        <v>64.25</v>
      </c>
      <c r="H12" s="34">
        <v>56.354999999999997</v>
      </c>
      <c r="I12" s="33">
        <f t="shared" si="3"/>
        <v>0.87712062256809331</v>
      </c>
      <c r="J12" s="34">
        <v>30.31</v>
      </c>
      <c r="K12" s="34">
        <v>12.061</v>
      </c>
      <c r="L12" s="33">
        <f t="shared" si="4"/>
        <v>0.39792147806004619</v>
      </c>
      <c r="M12" s="35">
        <v>7.51</v>
      </c>
      <c r="N12" s="34">
        <v>31.582000000000001</v>
      </c>
      <c r="O12" s="33">
        <f t="shared" si="5"/>
        <v>4.2053262316910791</v>
      </c>
      <c r="P12" s="68" t="s">
        <v>29</v>
      </c>
      <c r="Q12" s="69" t="s">
        <v>30</v>
      </c>
      <c r="R12" s="67" t="s">
        <v>31</v>
      </c>
      <c r="S12" s="67"/>
      <c r="T12" s="67"/>
      <c r="U12" s="67"/>
      <c r="V12" s="67"/>
      <c r="W12" s="67"/>
      <c r="X12" s="67"/>
      <c r="Y12" s="67"/>
      <c r="Z12" s="67"/>
      <c r="AA12" s="67"/>
    </row>
    <row r="13" spans="1:27" x14ac:dyDescent="0.25">
      <c r="A13" s="12" t="s">
        <v>32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3"/>
      <c r="N13" s="13"/>
      <c r="O13" s="14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</row>
    <row r="14" spans="1:27" x14ac:dyDescent="0.25">
      <c r="P14" s="67"/>
      <c r="Q14" s="67"/>
      <c r="R14" s="67" t="s">
        <v>62</v>
      </c>
      <c r="S14" s="67" t="s">
        <v>6</v>
      </c>
      <c r="T14" s="67" t="s">
        <v>45</v>
      </c>
      <c r="U14" s="67" t="s">
        <v>46</v>
      </c>
      <c r="V14" s="67" t="s">
        <v>63</v>
      </c>
      <c r="W14" s="67"/>
      <c r="X14" s="67"/>
      <c r="Y14" s="67"/>
      <c r="Z14" s="67"/>
      <c r="AA14" s="67"/>
    </row>
    <row r="15" spans="1:27" x14ac:dyDescent="0.25">
      <c r="P15" s="67"/>
      <c r="Q15" s="67"/>
      <c r="R15" s="70">
        <v>180561</v>
      </c>
      <c r="S15" s="70">
        <v>117478</v>
      </c>
      <c r="T15" s="70">
        <v>63083</v>
      </c>
      <c r="U15" s="70" t="s">
        <v>19</v>
      </c>
      <c r="V15" s="70">
        <v>149754</v>
      </c>
      <c r="W15" s="70">
        <v>89644</v>
      </c>
      <c r="X15" s="70">
        <v>60110</v>
      </c>
      <c r="Y15" s="70" t="s">
        <v>19</v>
      </c>
      <c r="Z15" s="67"/>
      <c r="AA15" s="67"/>
    </row>
    <row r="16" spans="1:27" x14ac:dyDescent="0.25">
      <c r="P16" s="67"/>
      <c r="Q16" s="67"/>
      <c r="R16" s="70">
        <v>131046</v>
      </c>
      <c r="S16" s="70">
        <v>34332</v>
      </c>
      <c r="T16" s="70">
        <v>12362</v>
      </c>
      <c r="U16" s="70">
        <v>84352</v>
      </c>
      <c r="V16" s="70">
        <v>283896</v>
      </c>
      <c r="W16" s="70">
        <v>63759</v>
      </c>
      <c r="X16" s="70">
        <v>43036</v>
      </c>
      <c r="Y16" s="70">
        <v>177101</v>
      </c>
      <c r="Z16" s="67"/>
      <c r="AA16" s="67"/>
    </row>
    <row r="17" spans="16:27" x14ac:dyDescent="0.25">
      <c r="P17" s="67"/>
      <c r="Q17" s="67"/>
      <c r="R17" s="70">
        <v>111085</v>
      </c>
      <c r="S17" s="70">
        <v>69629</v>
      </c>
      <c r="T17" s="70">
        <v>15062</v>
      </c>
      <c r="U17" s="70">
        <v>26394</v>
      </c>
      <c r="V17" s="70">
        <v>162753</v>
      </c>
      <c r="W17" s="70">
        <v>121787</v>
      </c>
      <c r="X17" s="70">
        <v>17252</v>
      </c>
      <c r="Y17" s="70">
        <v>23714</v>
      </c>
      <c r="Z17" s="67"/>
      <c r="AA17" s="67"/>
    </row>
    <row r="18" spans="16:27" x14ac:dyDescent="0.25">
      <c r="P18" s="67"/>
      <c r="Q18" s="67"/>
      <c r="R18" s="70">
        <v>85164</v>
      </c>
      <c r="S18" s="70">
        <v>29683</v>
      </c>
      <c r="T18" s="70">
        <v>11418</v>
      </c>
      <c r="U18" s="70">
        <v>44063</v>
      </c>
      <c r="V18" s="70">
        <v>140715</v>
      </c>
      <c r="W18" s="70">
        <v>49670</v>
      </c>
      <c r="X18" s="70">
        <v>13516</v>
      </c>
      <c r="Y18" s="70">
        <v>77529</v>
      </c>
      <c r="Z18" s="67"/>
      <c r="AA18" s="67"/>
    </row>
    <row r="19" spans="16:27" x14ac:dyDescent="0.25">
      <c r="P19" s="67"/>
      <c r="Q19" s="67"/>
      <c r="R19" s="70">
        <v>110101</v>
      </c>
      <c r="S19" s="70">
        <v>63972</v>
      </c>
      <c r="T19" s="70" t="s">
        <v>19</v>
      </c>
      <c r="U19" s="70">
        <v>46129</v>
      </c>
      <c r="V19" s="70">
        <v>135482</v>
      </c>
      <c r="W19" s="70">
        <v>60222</v>
      </c>
      <c r="X19" s="70" t="s">
        <v>19</v>
      </c>
      <c r="Y19" s="70">
        <v>75260</v>
      </c>
      <c r="Z19" s="67"/>
      <c r="AA19" s="67"/>
    </row>
    <row r="20" spans="16:27" x14ac:dyDescent="0.25">
      <c r="P20" s="67"/>
      <c r="Q20" s="67"/>
      <c r="R20" s="71">
        <f>SUM(R15:R19)</f>
        <v>617957</v>
      </c>
      <c r="S20" s="71">
        <f>SUM(S15:S19)</f>
        <v>315094</v>
      </c>
      <c r="T20" s="71">
        <f>SUM(T15:T19)</f>
        <v>101925</v>
      </c>
      <c r="U20" s="71">
        <f>SUM(U16:U19)</f>
        <v>200938</v>
      </c>
      <c r="V20" s="71">
        <f>SUM(V15:V19)</f>
        <v>872600</v>
      </c>
      <c r="W20" s="71">
        <f>SUM(W15:W19)</f>
        <v>385082</v>
      </c>
      <c r="X20" s="71">
        <f>SUM(X15:X19)</f>
        <v>133914</v>
      </c>
      <c r="Y20" s="71">
        <f>SUM(Y16:Y19)</f>
        <v>353604</v>
      </c>
      <c r="Z20" s="67"/>
      <c r="AA20" s="67"/>
    </row>
    <row r="21" spans="16:27" x14ac:dyDescent="0.25"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pans="16:27" x14ac:dyDescent="0.25">
      <c r="P22" s="7"/>
      <c r="Q22" s="7"/>
      <c r="R22" s="45"/>
      <c r="S22" s="7"/>
      <c r="T22" s="7"/>
      <c r="U22" s="7"/>
      <c r="V22" s="7"/>
      <c r="W22" s="7"/>
    </row>
    <row r="23" spans="16:27" x14ac:dyDescent="0.25">
      <c r="P23" s="7"/>
      <c r="Q23" s="7"/>
      <c r="R23" s="45"/>
      <c r="S23" s="7"/>
      <c r="T23" s="7"/>
      <c r="U23" s="7"/>
      <c r="V23" s="7"/>
      <c r="W23" s="7"/>
    </row>
    <row r="24" spans="16:27" x14ac:dyDescent="0.25">
      <c r="P24" s="7"/>
      <c r="Q24" s="7"/>
      <c r="R24" s="45"/>
      <c r="S24" s="7"/>
      <c r="T24" s="7"/>
      <c r="U24" s="7"/>
      <c r="V24" s="7"/>
      <c r="W24" s="7"/>
    </row>
    <row r="25" spans="16:27" x14ac:dyDescent="0.25">
      <c r="P25" s="7"/>
      <c r="Q25" s="7"/>
      <c r="R25" s="45"/>
      <c r="S25" s="7"/>
      <c r="T25" s="7"/>
      <c r="U25" s="7"/>
      <c r="V25" s="7"/>
      <c r="W25" s="7"/>
    </row>
    <row r="26" spans="16:27" x14ac:dyDescent="0.25">
      <c r="P26" s="7"/>
      <c r="Q26" s="7"/>
      <c r="R26" s="45"/>
      <c r="S26" s="7"/>
      <c r="T26" s="7"/>
      <c r="U26" s="7"/>
      <c r="V26" s="7"/>
      <c r="W26" s="7"/>
    </row>
    <row r="27" spans="16:27" x14ac:dyDescent="0.25">
      <c r="P27" s="7"/>
      <c r="Q27" s="7"/>
      <c r="R27" s="46"/>
      <c r="S27" s="7"/>
      <c r="T27" s="7"/>
      <c r="U27" s="7"/>
      <c r="V27" s="7"/>
      <c r="W27" s="7"/>
    </row>
    <row r="28" spans="16:27" x14ac:dyDescent="0.25">
      <c r="P28" s="7"/>
      <c r="Q28" s="7"/>
      <c r="R28" s="7"/>
      <c r="S28" s="7"/>
      <c r="T28" s="7"/>
      <c r="U28" s="7"/>
      <c r="V28" s="7"/>
      <c r="W28" s="7"/>
    </row>
  </sheetData>
  <mergeCells count="8">
    <mergeCell ref="A2:O2"/>
    <mergeCell ref="A4:A6"/>
    <mergeCell ref="C4:F4"/>
    <mergeCell ref="G4:O4"/>
    <mergeCell ref="D5:D6"/>
    <mergeCell ref="G5:I5"/>
    <mergeCell ref="J5:L5"/>
    <mergeCell ref="M5:O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AD47"/>
  <sheetViews>
    <sheetView tabSelected="1" zoomScale="120" zoomScaleNormal="120" workbookViewId="0">
      <selection activeCell="F8" sqref="F8"/>
    </sheetView>
  </sheetViews>
  <sheetFormatPr defaultColWidth="8.85546875" defaultRowHeight="15" x14ac:dyDescent="0.25"/>
  <cols>
    <col min="1" max="1" width="4.140625" style="1" customWidth="1"/>
    <col min="2" max="2" width="13.140625" style="1" customWidth="1"/>
    <col min="3" max="6" width="8.85546875" style="1"/>
    <col min="7" max="7" width="6.85546875" style="1" customWidth="1"/>
    <col min="8" max="8" width="8.5703125" style="1" customWidth="1"/>
    <col min="9" max="9" width="5.85546875" style="1" customWidth="1"/>
    <col min="10" max="10" width="6.85546875" style="1" customWidth="1"/>
    <col min="11" max="11" width="8.5703125" style="1" customWidth="1"/>
    <col min="12" max="12" width="5.85546875" style="1" customWidth="1"/>
    <col min="13" max="13" width="6.85546875" style="1" customWidth="1"/>
    <col min="14" max="14" width="8.5703125" style="1" customWidth="1"/>
    <col min="15" max="15" width="7.5703125" style="1" customWidth="1"/>
    <col min="16" max="16" width="9.5703125" style="1" bestFit="1" customWidth="1"/>
    <col min="17" max="16384" width="8.85546875" style="1"/>
  </cols>
  <sheetData>
    <row r="2" spans="1:30" x14ac:dyDescent="0.25">
      <c r="A2" s="82" t="s">
        <v>61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30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0" x14ac:dyDescent="0.25">
      <c r="A4" s="83" t="s">
        <v>0</v>
      </c>
      <c r="B4" s="15" t="s">
        <v>1</v>
      </c>
      <c r="C4" s="86" t="s">
        <v>2</v>
      </c>
      <c r="D4" s="86"/>
      <c r="E4" s="86"/>
      <c r="F4" s="86"/>
      <c r="G4" s="86" t="s">
        <v>3</v>
      </c>
      <c r="H4" s="86"/>
      <c r="I4" s="86"/>
      <c r="J4" s="86"/>
      <c r="K4" s="86"/>
      <c r="L4" s="86"/>
      <c r="M4" s="86"/>
      <c r="N4" s="86"/>
      <c r="O4" s="86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0" x14ac:dyDescent="0.25">
      <c r="A5" s="84"/>
      <c r="B5" s="16" t="s">
        <v>4</v>
      </c>
      <c r="C5" s="8" t="s">
        <v>5</v>
      </c>
      <c r="D5" s="75" t="s">
        <v>6</v>
      </c>
      <c r="E5" s="8" t="s">
        <v>7</v>
      </c>
      <c r="F5" s="8" t="s">
        <v>8</v>
      </c>
      <c r="G5" s="86" t="s">
        <v>9</v>
      </c>
      <c r="H5" s="86"/>
      <c r="I5" s="86"/>
      <c r="J5" s="86" t="s">
        <v>10</v>
      </c>
      <c r="K5" s="86"/>
      <c r="L5" s="86"/>
      <c r="M5" s="86" t="s">
        <v>11</v>
      </c>
      <c r="N5" s="86"/>
      <c r="O5" s="86"/>
      <c r="Q5" s="67"/>
      <c r="R5" s="72" t="s">
        <v>64</v>
      </c>
      <c r="S5" s="72"/>
      <c r="T5" s="72" t="s">
        <v>66</v>
      </c>
      <c r="U5" s="72"/>
      <c r="V5" s="72" t="s">
        <v>65</v>
      </c>
      <c r="W5" s="67"/>
      <c r="X5" s="67"/>
      <c r="Y5" s="67"/>
      <c r="Z5" s="67"/>
      <c r="AA5" s="67"/>
      <c r="AB5" s="67"/>
    </row>
    <row r="6" spans="1:30" x14ac:dyDescent="0.25">
      <c r="A6" s="85"/>
      <c r="B6" s="16" t="s">
        <v>12</v>
      </c>
      <c r="C6" s="11" t="s">
        <v>13</v>
      </c>
      <c r="D6" s="93"/>
      <c r="E6" s="11" t="s">
        <v>14</v>
      </c>
      <c r="F6" s="11" t="s">
        <v>14</v>
      </c>
      <c r="G6" s="18" t="s">
        <v>15</v>
      </c>
      <c r="H6" s="18" t="s">
        <v>16</v>
      </c>
      <c r="I6" s="18" t="s">
        <v>17</v>
      </c>
      <c r="J6" s="18" t="s">
        <v>15</v>
      </c>
      <c r="K6" s="18" t="s">
        <v>16</v>
      </c>
      <c r="L6" s="18" t="s">
        <v>17</v>
      </c>
      <c r="M6" s="18" t="s">
        <v>15</v>
      </c>
      <c r="N6" s="18" t="s">
        <v>16</v>
      </c>
      <c r="O6" s="18" t="s">
        <v>17</v>
      </c>
      <c r="P6" s="7"/>
      <c r="Q6" s="67"/>
      <c r="R6" s="73">
        <v>63.68</v>
      </c>
      <c r="S6" s="72"/>
      <c r="T6" s="73">
        <v>27.87</v>
      </c>
      <c r="U6" s="72"/>
      <c r="V6" s="73">
        <v>28.3</v>
      </c>
      <c r="W6" s="67"/>
      <c r="X6" s="67"/>
      <c r="Y6" s="67"/>
      <c r="Z6" s="67"/>
      <c r="AA6" s="67"/>
      <c r="AB6" s="67"/>
    </row>
    <row r="7" spans="1:30" x14ac:dyDescent="0.25">
      <c r="A7" s="10">
        <v>1</v>
      </c>
      <c r="B7" s="30" t="s">
        <v>33</v>
      </c>
      <c r="C7" s="41">
        <f>S18/T18</f>
        <v>0.48656318665479403</v>
      </c>
      <c r="D7" s="41">
        <f>U18/V18</f>
        <v>0.54410034602076129</v>
      </c>
      <c r="E7" s="41">
        <f>W18/X18</f>
        <v>0.39591418944854351</v>
      </c>
      <c r="F7" s="41">
        <f>Y18/Z18</f>
        <v>0.47052929703155477</v>
      </c>
      <c r="G7" s="47">
        <v>63.68</v>
      </c>
      <c r="H7" s="52">
        <v>56.6</v>
      </c>
      <c r="I7" s="58">
        <f>H7/G7</f>
        <v>0.88881909547738691</v>
      </c>
      <c r="J7" s="47">
        <v>27.87</v>
      </c>
      <c r="K7" s="52">
        <v>15.1</v>
      </c>
      <c r="L7" s="58">
        <f>K7/J7</f>
        <v>0.54180121994976671</v>
      </c>
      <c r="M7" s="48">
        <v>8.4499999999999993</v>
      </c>
      <c r="N7" s="52">
        <v>28.3</v>
      </c>
      <c r="O7" s="58">
        <f>N7/M7</f>
        <v>3.3491124260355032</v>
      </c>
      <c r="P7" s="7"/>
      <c r="Q7" s="67"/>
      <c r="R7" s="73">
        <v>69.709999999999994</v>
      </c>
      <c r="S7" s="72"/>
      <c r="T7" s="73">
        <v>24.36</v>
      </c>
      <c r="U7" s="72"/>
      <c r="V7" s="73">
        <v>23.09</v>
      </c>
      <c r="W7" s="67"/>
      <c r="X7" s="67"/>
      <c r="Y7" s="67"/>
      <c r="Z7" s="67"/>
      <c r="AA7" s="67"/>
      <c r="AB7" s="67"/>
    </row>
    <row r="8" spans="1:30" x14ac:dyDescent="0.25">
      <c r="A8" s="10">
        <v>2</v>
      </c>
      <c r="B8" s="31" t="s">
        <v>34</v>
      </c>
      <c r="C8" s="41">
        <f t="shared" ref="C8:C16" si="0">S19/T19</f>
        <v>0.59536174430128841</v>
      </c>
      <c r="D8" s="41">
        <f t="shared" ref="D8:D16" si="1">U19/V19</f>
        <v>0.64819001516078412</v>
      </c>
      <c r="E8" s="41">
        <f t="shared" ref="E8:E16" si="2">W19/X19</f>
        <v>0.95713947430736446</v>
      </c>
      <c r="F8" s="41">
        <f t="shared" ref="F8:F16" si="3">Y19/Z19</f>
        <v>0.48641685643962917</v>
      </c>
      <c r="G8" s="47">
        <v>69.709999999999994</v>
      </c>
      <c r="H8" s="53">
        <v>60.28</v>
      </c>
      <c r="I8" s="58">
        <f t="shared" ref="I8:I16" si="4">H8/G8</f>
        <v>0.86472529048916946</v>
      </c>
      <c r="J8" s="47">
        <v>24.36</v>
      </c>
      <c r="K8" s="61">
        <v>16.62</v>
      </c>
      <c r="L8" s="58">
        <f t="shared" ref="L8:L16" si="5">K8/J8</f>
        <v>0.68226600985221686</v>
      </c>
      <c r="M8" s="60">
        <v>5.93</v>
      </c>
      <c r="N8" s="52">
        <v>23.09</v>
      </c>
      <c r="O8" s="58">
        <f t="shared" ref="O8:O16" si="6">N8/M8</f>
        <v>3.8937605396290054</v>
      </c>
      <c r="P8" s="7"/>
      <c r="Q8" s="67"/>
      <c r="R8" s="73">
        <v>75.88</v>
      </c>
      <c r="S8" s="72"/>
      <c r="T8" s="73">
        <v>18.670000000000002</v>
      </c>
      <c r="U8" s="72"/>
      <c r="V8" s="73">
        <v>30.73</v>
      </c>
      <c r="W8" s="67"/>
      <c r="X8" s="67"/>
      <c r="Y8" s="67"/>
      <c r="Z8" s="67"/>
      <c r="AA8" s="67"/>
      <c r="AB8" s="67"/>
    </row>
    <row r="9" spans="1:30" x14ac:dyDescent="0.25">
      <c r="A9" s="10">
        <v>3</v>
      </c>
      <c r="B9" s="31" t="s">
        <v>35</v>
      </c>
      <c r="C9" s="41">
        <f t="shared" si="0"/>
        <v>0.86335990383101735</v>
      </c>
      <c r="D9" s="41">
        <f t="shared" si="1"/>
        <v>1.2183101368134683</v>
      </c>
      <c r="E9" s="41" t="s">
        <v>19</v>
      </c>
      <c r="F9" s="41">
        <f t="shared" si="3"/>
        <v>0.66111785056386752</v>
      </c>
      <c r="G9" s="47">
        <v>75.88</v>
      </c>
      <c r="H9" s="52">
        <v>59.14</v>
      </c>
      <c r="I9" s="58">
        <f t="shared" si="4"/>
        <v>0.77938850817079608</v>
      </c>
      <c r="J9" s="47">
        <v>18.670000000000002</v>
      </c>
      <c r="K9" s="52">
        <v>10.119999999999999</v>
      </c>
      <c r="L9" s="58">
        <f t="shared" si="5"/>
        <v>0.54204606320299942</v>
      </c>
      <c r="M9" s="48">
        <v>5.44</v>
      </c>
      <c r="N9" s="52">
        <v>30.73</v>
      </c>
      <c r="O9" s="58">
        <f t="shared" si="6"/>
        <v>5.648897058823529</v>
      </c>
      <c r="P9" s="7"/>
      <c r="Q9" s="67"/>
      <c r="R9" s="73">
        <v>60.97</v>
      </c>
      <c r="S9" s="72"/>
      <c r="T9" s="73">
        <v>24.78</v>
      </c>
      <c r="U9" s="72"/>
      <c r="V9" s="73">
        <v>36.35</v>
      </c>
      <c r="W9" s="67"/>
      <c r="X9" s="67"/>
      <c r="Y9" s="67"/>
      <c r="Z9" s="67"/>
      <c r="AA9" s="67"/>
      <c r="AB9" s="67"/>
    </row>
    <row r="10" spans="1:30" x14ac:dyDescent="0.25">
      <c r="A10" s="10">
        <v>4</v>
      </c>
      <c r="B10" s="31" t="s">
        <v>36</v>
      </c>
      <c r="C10" s="41">
        <f t="shared" si="0"/>
        <v>0.83381805157593125</v>
      </c>
      <c r="D10" s="41">
        <f t="shared" si="1"/>
        <v>0.58249205458964293</v>
      </c>
      <c r="E10" s="41">
        <f t="shared" si="2"/>
        <v>1.5175121424716675</v>
      </c>
      <c r="F10" s="41">
        <f t="shared" si="3"/>
        <v>0.58974358974358976</v>
      </c>
      <c r="G10" s="47">
        <v>60.97</v>
      </c>
      <c r="H10" s="52">
        <v>54.53</v>
      </c>
      <c r="I10" s="58">
        <f t="shared" si="4"/>
        <v>0.89437428243398398</v>
      </c>
      <c r="J10" s="47">
        <v>24.78</v>
      </c>
      <c r="K10" s="52">
        <v>9.11</v>
      </c>
      <c r="L10" s="58">
        <f t="shared" si="5"/>
        <v>0.36763518966908793</v>
      </c>
      <c r="M10" s="48">
        <v>14.24</v>
      </c>
      <c r="N10" s="52">
        <v>36.35</v>
      </c>
      <c r="O10" s="58">
        <f t="shared" si="6"/>
        <v>2.5526685393258428</v>
      </c>
      <c r="P10" s="7"/>
      <c r="Q10" s="67"/>
      <c r="R10" s="73">
        <v>65.44</v>
      </c>
      <c r="S10" s="72"/>
      <c r="T10" s="73">
        <v>30.91</v>
      </c>
      <c r="U10" s="72"/>
      <c r="V10" s="73">
        <v>37.6</v>
      </c>
      <c r="W10" s="67"/>
      <c r="X10" s="67"/>
      <c r="Y10" s="67"/>
      <c r="Z10" s="67"/>
      <c r="AA10" s="67"/>
      <c r="AB10" s="67"/>
    </row>
    <row r="11" spans="1:30" x14ac:dyDescent="0.25">
      <c r="A11" s="10">
        <v>5</v>
      </c>
      <c r="B11" s="31" t="s">
        <v>37</v>
      </c>
      <c r="C11" s="41">
        <f t="shared" si="0"/>
        <v>1.1837557923185913</v>
      </c>
      <c r="D11" s="41">
        <f t="shared" si="1"/>
        <v>1.1064920794799011</v>
      </c>
      <c r="E11" s="41">
        <f t="shared" si="2"/>
        <v>1.6537679635471434</v>
      </c>
      <c r="F11" s="41">
        <f t="shared" si="3"/>
        <v>0.92296152692192301</v>
      </c>
      <c r="G11" s="47">
        <v>65.44</v>
      </c>
      <c r="H11" s="52">
        <v>51.09</v>
      </c>
      <c r="I11" s="58">
        <f t="shared" si="4"/>
        <v>0.78071515892420551</v>
      </c>
      <c r="J11" s="47">
        <v>30.91</v>
      </c>
      <c r="K11" s="52">
        <v>11.3</v>
      </c>
      <c r="L11" s="58">
        <f t="shared" si="5"/>
        <v>0.36557748301520543</v>
      </c>
      <c r="M11" s="48">
        <v>3.64</v>
      </c>
      <c r="N11" s="52">
        <v>37.6</v>
      </c>
      <c r="O11" s="58">
        <f t="shared" si="6"/>
        <v>10.32967032967033</v>
      </c>
      <c r="P11" s="44"/>
      <c r="Q11" s="67"/>
      <c r="R11" s="73">
        <v>66.08</v>
      </c>
      <c r="S11" s="72"/>
      <c r="T11" s="73">
        <v>30.39</v>
      </c>
      <c r="U11" s="72"/>
      <c r="V11" s="73">
        <v>26.72</v>
      </c>
      <c r="W11" s="67"/>
      <c r="X11" s="67"/>
      <c r="Y11" s="67"/>
      <c r="Z11" s="67"/>
      <c r="AA11" s="67"/>
      <c r="AB11" s="67"/>
    </row>
    <row r="12" spans="1:30" x14ac:dyDescent="0.25">
      <c r="A12" s="10">
        <v>6</v>
      </c>
      <c r="B12" s="31" t="s">
        <v>38</v>
      </c>
      <c r="C12" s="41">
        <f t="shared" si="0"/>
        <v>1.01573432846532</v>
      </c>
      <c r="D12" s="41">
        <f t="shared" si="1"/>
        <v>1.7380179266024014</v>
      </c>
      <c r="E12" s="41" t="s">
        <v>19</v>
      </c>
      <c r="F12" s="41">
        <f t="shared" si="3"/>
        <v>0.62059139188038936</v>
      </c>
      <c r="G12" s="47">
        <v>66.08</v>
      </c>
      <c r="H12" s="52">
        <v>61.69</v>
      </c>
      <c r="I12" s="58">
        <f t="shared" si="4"/>
        <v>0.93356537530266348</v>
      </c>
      <c r="J12" s="47">
        <v>30.39</v>
      </c>
      <c r="K12" s="52">
        <v>11.57</v>
      </c>
      <c r="L12" s="58">
        <f t="shared" si="5"/>
        <v>0.38071734123066797</v>
      </c>
      <c r="M12" s="48">
        <v>3.53</v>
      </c>
      <c r="N12" s="52">
        <v>26.72</v>
      </c>
      <c r="O12" s="58">
        <f t="shared" si="6"/>
        <v>7.569405099150142</v>
      </c>
      <c r="P12" s="7"/>
      <c r="Q12" s="67"/>
      <c r="R12" s="73">
        <v>73.59</v>
      </c>
      <c r="S12" s="72"/>
      <c r="T12" s="73">
        <v>22.07</v>
      </c>
      <c r="U12" s="72"/>
      <c r="V12" s="70">
        <v>8.7200000000000006</v>
      </c>
      <c r="W12" s="67"/>
      <c r="X12" s="67"/>
      <c r="Y12" s="67"/>
      <c r="Z12" s="67"/>
      <c r="AA12" s="67"/>
      <c r="AB12" s="67"/>
      <c r="AC12" s="7"/>
      <c r="AD12" s="7"/>
    </row>
    <row r="13" spans="1:30" x14ac:dyDescent="0.25">
      <c r="A13" s="10">
        <v>7</v>
      </c>
      <c r="B13" s="32" t="s">
        <v>39</v>
      </c>
      <c r="C13" s="41">
        <f t="shared" si="0"/>
        <v>0.26166184252695757</v>
      </c>
      <c r="D13" s="41">
        <f t="shared" si="1"/>
        <v>0.24855386371300356</v>
      </c>
      <c r="E13" s="41">
        <f t="shared" si="2"/>
        <v>0.45958940942017523</v>
      </c>
      <c r="F13" s="41">
        <f t="shared" si="3"/>
        <v>0.2440242006458003</v>
      </c>
      <c r="G13" s="50">
        <v>73.59</v>
      </c>
      <c r="H13" s="62">
        <v>81.27</v>
      </c>
      <c r="I13" s="58">
        <f t="shared" si="4"/>
        <v>1.1043620057072971</v>
      </c>
      <c r="J13" s="50">
        <v>22.07</v>
      </c>
      <c r="K13" s="62">
        <v>10</v>
      </c>
      <c r="L13" s="58">
        <f t="shared" si="5"/>
        <v>0.45310376076121434</v>
      </c>
      <c r="M13" s="48">
        <v>4.28</v>
      </c>
      <c r="N13" s="53">
        <v>8.7200000000000006</v>
      </c>
      <c r="O13" s="58">
        <f t="shared" si="6"/>
        <v>2.0373831775700935</v>
      </c>
      <c r="P13" s="7"/>
      <c r="Q13" s="67"/>
      <c r="R13" s="74">
        <v>68.47</v>
      </c>
      <c r="S13" s="72"/>
      <c r="T13" s="74">
        <v>25.57</v>
      </c>
      <c r="U13" s="72"/>
      <c r="V13" s="74">
        <v>30.16</v>
      </c>
      <c r="W13" s="67"/>
      <c r="X13" s="67"/>
      <c r="Y13" s="67"/>
      <c r="Z13" s="67"/>
      <c r="AA13" s="67"/>
      <c r="AB13" s="67"/>
      <c r="AC13" s="7"/>
      <c r="AD13" s="7"/>
    </row>
    <row r="14" spans="1:30" x14ac:dyDescent="0.25">
      <c r="A14" s="89" t="s">
        <v>28</v>
      </c>
      <c r="B14" s="90"/>
      <c r="C14" s="33">
        <f t="shared" si="0"/>
        <v>0.66290722291688298</v>
      </c>
      <c r="D14" s="33">
        <f t="shared" si="1"/>
        <v>0.90051228794508575</v>
      </c>
      <c r="E14" s="33">
        <f t="shared" si="2"/>
        <v>1.1300091821341904</v>
      </c>
      <c r="F14" s="33">
        <f t="shared" si="3"/>
        <v>0.4696140580743367</v>
      </c>
      <c r="G14" s="34">
        <v>68.47</v>
      </c>
      <c r="H14" s="34">
        <v>57.512</v>
      </c>
      <c r="I14" s="65">
        <f t="shared" si="4"/>
        <v>0.83995910617788816</v>
      </c>
      <c r="J14" s="34">
        <v>25.57</v>
      </c>
      <c r="K14" s="34">
        <v>12.327</v>
      </c>
      <c r="L14" s="33">
        <f t="shared" si="5"/>
        <v>0.48208838482596794</v>
      </c>
      <c r="M14" s="35">
        <v>7.09</v>
      </c>
      <c r="N14" s="54">
        <v>30.16</v>
      </c>
      <c r="O14" s="33">
        <f t="shared" si="6"/>
        <v>4.2538787023977438</v>
      </c>
      <c r="P14" s="7"/>
      <c r="Q14" s="67"/>
      <c r="R14" s="73">
        <v>70</v>
      </c>
      <c r="S14" s="72"/>
      <c r="T14" s="73">
        <v>29.99</v>
      </c>
      <c r="U14" s="72"/>
      <c r="V14" s="70" t="s">
        <v>41</v>
      </c>
      <c r="W14" s="67"/>
      <c r="X14" s="67"/>
      <c r="Y14" s="67"/>
      <c r="Z14" s="67"/>
      <c r="AA14" s="67"/>
      <c r="AB14" s="67"/>
      <c r="AC14" s="7"/>
      <c r="AD14" s="7"/>
    </row>
    <row r="15" spans="1:30" x14ac:dyDescent="0.25">
      <c r="A15" s="17">
        <v>8</v>
      </c>
      <c r="B15" s="29" t="s">
        <v>40</v>
      </c>
      <c r="C15" s="42">
        <f t="shared" si="0"/>
        <v>1.928503280089584</v>
      </c>
      <c r="D15" s="42">
        <f t="shared" si="1"/>
        <v>0.97908351710795127</v>
      </c>
      <c r="E15" s="42">
        <f t="shared" si="2"/>
        <v>2.1298739683887926</v>
      </c>
      <c r="F15" s="42" t="s">
        <v>19</v>
      </c>
      <c r="G15" s="51">
        <v>70</v>
      </c>
      <c r="H15" s="64">
        <v>70</v>
      </c>
      <c r="I15" s="66">
        <f t="shared" si="4"/>
        <v>1</v>
      </c>
      <c r="J15" s="51">
        <v>29.99</v>
      </c>
      <c r="K15" s="63">
        <v>30</v>
      </c>
      <c r="L15" s="42">
        <f t="shared" si="5"/>
        <v>1.000333444481494</v>
      </c>
      <c r="M15" s="81" t="s">
        <v>41</v>
      </c>
      <c r="N15" s="55" t="s">
        <v>41</v>
      </c>
      <c r="O15" s="42" t="s">
        <v>41</v>
      </c>
      <c r="P15" s="7"/>
      <c r="Q15" s="67"/>
      <c r="R15" s="74">
        <v>68.84</v>
      </c>
      <c r="S15" s="72"/>
      <c r="T15" s="74">
        <v>26.64</v>
      </c>
      <c r="U15" s="72"/>
      <c r="V15" s="74">
        <v>16.39</v>
      </c>
      <c r="W15" s="67"/>
      <c r="X15" s="67"/>
      <c r="Y15" s="67"/>
      <c r="Z15" s="67"/>
      <c r="AA15" s="67"/>
      <c r="AB15" s="67"/>
      <c r="AC15" s="7"/>
      <c r="AD15" s="7"/>
    </row>
    <row r="16" spans="1:30" x14ac:dyDescent="0.25">
      <c r="A16" s="91" t="s">
        <v>28</v>
      </c>
      <c r="B16" s="91"/>
      <c r="C16" s="33">
        <f t="shared" si="0"/>
        <v>0.96810770600080043</v>
      </c>
      <c r="D16" s="33">
        <f t="shared" si="1"/>
        <v>0.91541266090401308</v>
      </c>
      <c r="E16" s="33">
        <f t="shared" si="2"/>
        <v>1.7856460086405443</v>
      </c>
      <c r="F16" s="33">
        <f t="shared" si="3"/>
        <v>0.4696140580743367</v>
      </c>
      <c r="G16" s="34">
        <v>68.84</v>
      </c>
      <c r="H16" s="34">
        <v>63.210999999999999</v>
      </c>
      <c r="I16" s="65">
        <f t="shared" si="4"/>
        <v>0.91823067983730378</v>
      </c>
      <c r="J16" s="34">
        <v>26.64</v>
      </c>
      <c r="K16" s="34">
        <v>20.393000000000001</v>
      </c>
      <c r="L16" s="33">
        <f t="shared" si="5"/>
        <v>0.765503003003003</v>
      </c>
      <c r="M16" s="35">
        <v>7.09</v>
      </c>
      <c r="N16" s="54">
        <v>16.39</v>
      </c>
      <c r="O16" s="33">
        <f t="shared" si="6"/>
        <v>2.3117066290550072</v>
      </c>
      <c r="P16" s="43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7"/>
      <c r="AD16" s="7"/>
    </row>
    <row r="17" spans="1:30" x14ac:dyDescent="0.25">
      <c r="A17" s="36" t="s">
        <v>42</v>
      </c>
      <c r="B17" s="14"/>
      <c r="C17" s="37"/>
      <c r="D17" s="38"/>
      <c r="E17" s="38"/>
      <c r="F17" s="38"/>
      <c r="G17" s="39"/>
      <c r="H17" s="39"/>
      <c r="I17" s="38"/>
      <c r="J17" s="39"/>
      <c r="K17" s="39"/>
      <c r="L17" s="38"/>
      <c r="M17" s="40"/>
      <c r="N17" s="39"/>
      <c r="O17" s="27"/>
      <c r="P17" s="43"/>
      <c r="Q17" s="67"/>
      <c r="R17" s="67"/>
      <c r="S17" s="67" t="s">
        <v>62</v>
      </c>
      <c r="T17" s="67" t="s">
        <v>63</v>
      </c>
      <c r="U17" s="67" t="s">
        <v>6</v>
      </c>
      <c r="V17" s="67"/>
      <c r="W17" s="67" t="s">
        <v>45</v>
      </c>
      <c r="X17" s="67"/>
      <c r="Y17" s="67" t="s">
        <v>46</v>
      </c>
      <c r="Z17" s="67"/>
      <c r="AA17" s="67"/>
      <c r="AB17" s="67"/>
      <c r="AC17" s="7"/>
      <c r="AD17" s="7"/>
    </row>
    <row r="18" spans="1:30" x14ac:dyDescent="0.25">
      <c r="A18" s="12" t="s">
        <v>32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3"/>
      <c r="M18" s="13"/>
      <c r="N18" s="13"/>
      <c r="O18" s="14"/>
      <c r="P18" s="7"/>
      <c r="Q18" s="67"/>
      <c r="R18" s="67"/>
      <c r="S18" s="70">
        <v>75953</v>
      </c>
      <c r="T18" s="70">
        <v>156101</v>
      </c>
      <c r="U18" s="70">
        <v>31449</v>
      </c>
      <c r="V18" s="70">
        <v>57800</v>
      </c>
      <c r="W18" s="70">
        <v>9283</v>
      </c>
      <c r="X18" s="70">
        <v>23447</v>
      </c>
      <c r="Y18" s="70">
        <v>35221</v>
      </c>
      <c r="Z18" s="70">
        <v>74854</v>
      </c>
      <c r="AA18" s="67"/>
      <c r="AB18" s="67"/>
      <c r="AC18" s="7"/>
      <c r="AD18" s="7"/>
    </row>
    <row r="19" spans="1:30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4"/>
      <c r="M19" s="14"/>
      <c r="N19" s="14"/>
      <c r="O19" s="14"/>
      <c r="P19" s="7"/>
      <c r="Q19" s="67"/>
      <c r="R19" s="67"/>
      <c r="S19" s="70">
        <v>120144</v>
      </c>
      <c r="T19" s="70">
        <v>201800</v>
      </c>
      <c r="U19" s="70">
        <v>24370</v>
      </c>
      <c r="V19" s="70">
        <v>37597</v>
      </c>
      <c r="W19" s="70">
        <v>32336</v>
      </c>
      <c r="X19" s="70">
        <v>33784</v>
      </c>
      <c r="Y19" s="70">
        <v>63438</v>
      </c>
      <c r="Z19" s="70">
        <v>130419</v>
      </c>
      <c r="AA19" s="67"/>
      <c r="AB19" s="67"/>
      <c r="AC19" s="7"/>
      <c r="AD19" s="7"/>
    </row>
    <row r="20" spans="1:30" x14ac:dyDescent="0.25">
      <c r="A20" s="3"/>
      <c r="B20" s="4"/>
      <c r="C20" s="5"/>
      <c r="H20" s="1" t="s">
        <v>43</v>
      </c>
      <c r="J20" s="6"/>
      <c r="P20" s="7"/>
      <c r="Q20" s="67"/>
      <c r="R20" s="67"/>
      <c r="S20" s="70">
        <v>60329</v>
      </c>
      <c r="T20" s="70">
        <v>69877</v>
      </c>
      <c r="U20" s="70">
        <v>30900</v>
      </c>
      <c r="V20" s="70">
        <v>25363</v>
      </c>
      <c r="W20" s="70" t="s">
        <v>19</v>
      </c>
      <c r="X20" s="70" t="s">
        <v>19</v>
      </c>
      <c r="Y20" s="70">
        <v>29429</v>
      </c>
      <c r="Z20" s="70">
        <v>44514</v>
      </c>
      <c r="AA20" s="67"/>
      <c r="AB20" s="67"/>
      <c r="AC20" s="7"/>
      <c r="AD20" s="7"/>
    </row>
    <row r="21" spans="1:30" x14ac:dyDescent="0.25">
      <c r="P21" s="7"/>
      <c r="Q21" s="67"/>
      <c r="R21" s="67"/>
      <c r="S21" s="70">
        <v>116401</v>
      </c>
      <c r="T21" s="70">
        <v>139600</v>
      </c>
      <c r="U21" s="70">
        <v>24926</v>
      </c>
      <c r="V21" s="70">
        <v>42792</v>
      </c>
      <c r="W21" s="70">
        <v>56239</v>
      </c>
      <c r="X21" s="70">
        <v>37060</v>
      </c>
      <c r="Y21" s="70">
        <v>35236</v>
      </c>
      <c r="Z21" s="70">
        <v>59748</v>
      </c>
      <c r="AA21" s="67"/>
      <c r="AB21" s="67"/>
      <c r="AC21" s="7"/>
      <c r="AD21" s="7"/>
    </row>
    <row r="22" spans="1:30" x14ac:dyDescent="0.25">
      <c r="P22" s="7"/>
      <c r="Q22" s="67"/>
      <c r="R22" s="67"/>
      <c r="S22" s="70">
        <v>234766</v>
      </c>
      <c r="T22" s="70">
        <v>198323</v>
      </c>
      <c r="U22" s="70">
        <v>60420</v>
      </c>
      <c r="V22" s="70">
        <v>54605</v>
      </c>
      <c r="W22" s="70">
        <v>94364</v>
      </c>
      <c r="X22" s="70">
        <v>57060</v>
      </c>
      <c r="Y22" s="70">
        <v>79982</v>
      </c>
      <c r="Z22" s="70">
        <v>86658</v>
      </c>
      <c r="AA22" s="67"/>
      <c r="AB22" s="67"/>
    </row>
    <row r="23" spans="1:30" x14ac:dyDescent="0.25">
      <c r="P23" s="7"/>
      <c r="Q23" s="67"/>
      <c r="R23" s="67"/>
      <c r="S23" s="70">
        <v>169845</v>
      </c>
      <c r="T23" s="70">
        <v>167214</v>
      </c>
      <c r="U23" s="70">
        <v>102769</v>
      </c>
      <c r="V23" s="70">
        <v>59130</v>
      </c>
      <c r="W23" s="70" t="s">
        <v>19</v>
      </c>
      <c r="X23" s="70" t="s">
        <v>19</v>
      </c>
      <c r="Y23" s="70">
        <v>67076</v>
      </c>
      <c r="Z23" s="70">
        <v>108084</v>
      </c>
      <c r="AA23" s="67"/>
      <c r="AB23" s="67"/>
    </row>
    <row r="24" spans="1:30" x14ac:dyDescent="0.25">
      <c r="P24" s="7"/>
      <c r="Q24" s="67"/>
      <c r="R24" s="67"/>
      <c r="S24" s="70">
        <v>103689</v>
      </c>
      <c r="T24" s="70">
        <v>396271</v>
      </c>
      <c r="U24" s="70">
        <v>9582</v>
      </c>
      <c r="V24" s="70">
        <v>38551</v>
      </c>
      <c r="W24" s="70">
        <v>14529</v>
      </c>
      <c r="X24" s="70">
        <v>31613</v>
      </c>
      <c r="Y24" s="70">
        <v>79578</v>
      </c>
      <c r="Z24" s="70">
        <v>326107</v>
      </c>
      <c r="AA24" s="67"/>
      <c r="AB24" s="67"/>
    </row>
    <row r="25" spans="1:30" x14ac:dyDescent="0.25">
      <c r="P25" s="7"/>
      <c r="Q25" s="67"/>
      <c r="R25" s="67"/>
      <c r="S25" s="71">
        <f t="shared" ref="S25:Z25" si="7">SUM(S18:S24)</f>
        <v>881127</v>
      </c>
      <c r="T25" s="71">
        <f t="shared" si="7"/>
        <v>1329186</v>
      </c>
      <c r="U25" s="71">
        <f t="shared" si="7"/>
        <v>284416</v>
      </c>
      <c r="V25" s="71">
        <f t="shared" si="7"/>
        <v>315838</v>
      </c>
      <c r="W25" s="71">
        <f t="shared" si="7"/>
        <v>206751</v>
      </c>
      <c r="X25" s="71">
        <f t="shared" si="7"/>
        <v>182964</v>
      </c>
      <c r="Y25" s="71">
        <f t="shared" si="7"/>
        <v>389960</v>
      </c>
      <c r="Z25" s="71">
        <f t="shared" si="7"/>
        <v>830384</v>
      </c>
      <c r="AA25" s="67"/>
      <c r="AB25" s="67"/>
    </row>
    <row r="26" spans="1:30" x14ac:dyDescent="0.25">
      <c r="P26" s="7"/>
      <c r="Q26" s="67"/>
      <c r="R26" s="67"/>
      <c r="S26" s="70">
        <v>814594</v>
      </c>
      <c r="T26" s="70">
        <v>422397</v>
      </c>
      <c r="U26" s="70">
        <v>72367</v>
      </c>
      <c r="V26" s="70">
        <v>73913</v>
      </c>
      <c r="W26" s="70">
        <v>742227</v>
      </c>
      <c r="X26" s="70">
        <v>348484</v>
      </c>
      <c r="Y26" s="70" t="s">
        <v>19</v>
      </c>
      <c r="Z26" s="70" t="s">
        <v>19</v>
      </c>
      <c r="AA26" s="67"/>
      <c r="AB26" s="67"/>
    </row>
    <row r="27" spans="1:30" x14ac:dyDescent="0.25">
      <c r="P27" s="7"/>
      <c r="Q27" s="67"/>
      <c r="R27" s="67"/>
      <c r="S27" s="71">
        <f t="shared" ref="S27:Z27" si="8">SUM(S25:S26)</f>
        <v>1695721</v>
      </c>
      <c r="T27" s="71">
        <f t="shared" si="8"/>
        <v>1751583</v>
      </c>
      <c r="U27" s="71">
        <f t="shared" si="8"/>
        <v>356783</v>
      </c>
      <c r="V27" s="71">
        <f t="shared" si="8"/>
        <v>389751</v>
      </c>
      <c r="W27" s="71">
        <f t="shared" si="8"/>
        <v>948978</v>
      </c>
      <c r="X27" s="71">
        <f t="shared" si="8"/>
        <v>531448</v>
      </c>
      <c r="Y27" s="71">
        <f t="shared" si="8"/>
        <v>389960</v>
      </c>
      <c r="Z27" s="71">
        <f t="shared" si="8"/>
        <v>830384</v>
      </c>
      <c r="AA27" s="67"/>
      <c r="AB27" s="67"/>
    </row>
    <row r="28" spans="1:30" x14ac:dyDescent="0.25">
      <c r="P28" s="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30" x14ac:dyDescent="0.25">
      <c r="P29" s="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1:30" x14ac:dyDescent="0.25"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30" x14ac:dyDescent="0.25"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30" x14ac:dyDescent="0.25"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9:28" x14ac:dyDescent="0.25"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9:28" x14ac:dyDescent="0.25"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9:28" x14ac:dyDescent="0.25"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9:28" x14ac:dyDescent="0.25"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9:28" x14ac:dyDescent="0.25"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9:28" x14ac:dyDescent="0.25"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9:28" x14ac:dyDescent="0.25"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9:28" x14ac:dyDescent="0.25"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9:28" x14ac:dyDescent="0.25"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9:28" x14ac:dyDescent="0.25"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9:28" x14ac:dyDescent="0.25">
      <c r="I43" s="7"/>
      <c r="J43" s="7"/>
      <c r="K43" s="7"/>
      <c r="L43" s="7"/>
      <c r="M43" s="7"/>
      <c r="N43" s="7"/>
      <c r="O43" s="7"/>
      <c r="P43" s="7"/>
      <c r="Q43" s="7"/>
    </row>
    <row r="44" spans="9:28" x14ac:dyDescent="0.25">
      <c r="I44" s="7"/>
      <c r="J44" s="7"/>
      <c r="K44" s="7"/>
      <c r="L44" s="7"/>
      <c r="M44" s="7"/>
      <c r="N44" s="7"/>
      <c r="O44" s="7"/>
      <c r="P44" s="7"/>
      <c r="Q44" s="7"/>
    </row>
    <row r="45" spans="9:28" x14ac:dyDescent="0.25">
      <c r="I45" s="7"/>
      <c r="J45" s="7"/>
      <c r="K45" s="7"/>
      <c r="L45" s="7"/>
      <c r="M45" s="7"/>
      <c r="N45" s="7"/>
      <c r="O45" s="7"/>
      <c r="P45" s="7"/>
      <c r="Q45" s="7"/>
    </row>
    <row r="46" spans="9:28" x14ac:dyDescent="0.25">
      <c r="I46" s="7"/>
      <c r="J46" s="7"/>
      <c r="K46" s="7"/>
      <c r="L46" s="7"/>
      <c r="M46" s="7"/>
      <c r="N46" s="7"/>
      <c r="O46" s="7"/>
      <c r="P46" s="7"/>
      <c r="Q46" s="7"/>
    </row>
    <row r="47" spans="9:28" x14ac:dyDescent="0.25">
      <c r="I47" s="7"/>
      <c r="J47" s="7"/>
      <c r="K47" s="7"/>
      <c r="L47" s="7"/>
      <c r="M47" s="7"/>
      <c r="N47" s="7"/>
      <c r="O47" s="7"/>
      <c r="P47" s="7"/>
      <c r="Q47" s="7"/>
    </row>
  </sheetData>
  <mergeCells count="9">
    <mergeCell ref="A14:B14"/>
    <mergeCell ref="A16:B16"/>
    <mergeCell ref="A2:O2"/>
    <mergeCell ref="A4:A6"/>
    <mergeCell ref="C4:F4"/>
    <mergeCell ref="G4:O4"/>
    <mergeCell ref="G5:I5"/>
    <mergeCell ref="J5:L5"/>
    <mergeCell ref="M5:O5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workbookViewId="0">
      <selection activeCell="B11" sqref="B11"/>
    </sheetView>
  </sheetViews>
  <sheetFormatPr defaultRowHeight="15" x14ac:dyDescent="0.25"/>
  <cols>
    <col min="1" max="1" width="11.5703125" customWidth="1"/>
    <col min="4" max="4" width="9.5703125" bestFit="1" customWidth="1"/>
  </cols>
  <sheetData>
    <row r="3" spans="1:13" x14ac:dyDescent="0.25">
      <c r="B3" s="92" t="s">
        <v>44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x14ac:dyDescent="0.25">
      <c r="B4" s="92" t="s">
        <v>24</v>
      </c>
      <c r="C4" s="92"/>
      <c r="D4" s="92"/>
      <c r="E4" s="92" t="s">
        <v>6</v>
      </c>
      <c r="F4" s="92"/>
      <c r="G4" s="92"/>
      <c r="H4" s="92" t="s">
        <v>45</v>
      </c>
      <c r="I4" s="92"/>
      <c r="J4" s="92"/>
      <c r="K4" s="92" t="s">
        <v>46</v>
      </c>
      <c r="L4" s="92"/>
      <c r="M4" s="92"/>
    </row>
    <row r="5" spans="1:13" x14ac:dyDescent="0.25">
      <c r="B5" t="s">
        <v>47</v>
      </c>
      <c r="C5" t="s">
        <v>48</v>
      </c>
      <c r="D5" t="s">
        <v>49</v>
      </c>
      <c r="E5" t="s">
        <v>47</v>
      </c>
      <c r="F5" t="s">
        <v>48</v>
      </c>
      <c r="G5" t="s">
        <v>49</v>
      </c>
      <c r="H5" t="s">
        <v>47</v>
      </c>
      <c r="I5" t="s">
        <v>48</v>
      </c>
      <c r="J5" t="s">
        <v>49</v>
      </c>
      <c r="K5" t="s">
        <v>47</v>
      </c>
      <c r="L5" t="s">
        <v>48</v>
      </c>
      <c r="M5" t="s">
        <v>49</v>
      </c>
    </row>
    <row r="6" spans="1:13" x14ac:dyDescent="0.25">
      <c r="A6" t="s">
        <v>18</v>
      </c>
      <c r="B6">
        <v>273708</v>
      </c>
      <c r="C6">
        <v>152981</v>
      </c>
      <c r="D6" s="22">
        <f>B6/C6</f>
        <v>1.7891633601558363</v>
      </c>
      <c r="E6">
        <v>190109</v>
      </c>
      <c r="F6">
        <v>86154</v>
      </c>
      <c r="G6" s="22">
        <f>E6/F6</f>
        <v>2.2066183810386053</v>
      </c>
      <c r="H6">
        <v>83599</v>
      </c>
      <c r="I6">
        <v>66827</v>
      </c>
      <c r="J6" s="22">
        <f>H6/I6</f>
        <v>1.2509764017537821</v>
      </c>
      <c r="K6" t="s">
        <v>19</v>
      </c>
      <c r="L6" t="s">
        <v>19</v>
      </c>
    </row>
    <row r="7" spans="1:13" x14ac:dyDescent="0.25">
      <c r="A7" t="s">
        <v>50</v>
      </c>
      <c r="B7">
        <v>474146</v>
      </c>
      <c r="C7">
        <v>363462</v>
      </c>
      <c r="D7" s="22">
        <f t="shared" ref="D7:D11" si="0">B7/C7</f>
        <v>1.3045270207064288</v>
      </c>
      <c r="E7">
        <v>316269</v>
      </c>
      <c r="F7">
        <v>104727</v>
      </c>
      <c r="G7" s="22">
        <f t="shared" ref="G7:G11" si="1">E7/F7</f>
        <v>3.0199375519207083</v>
      </c>
      <c r="H7">
        <v>31153</v>
      </c>
      <c r="I7">
        <v>40596</v>
      </c>
      <c r="J7" s="22">
        <f t="shared" ref="J7:J11" si="2">H7/I7</f>
        <v>0.7673908759483693</v>
      </c>
      <c r="K7">
        <v>126724</v>
      </c>
      <c r="L7">
        <v>218139</v>
      </c>
      <c r="M7" s="22">
        <f>K7/L7</f>
        <v>0.58093234130531446</v>
      </c>
    </row>
    <row r="8" spans="1:13" x14ac:dyDescent="0.25">
      <c r="A8" t="s">
        <v>21</v>
      </c>
      <c r="B8">
        <v>133351</v>
      </c>
      <c r="C8">
        <v>165073</v>
      </c>
      <c r="D8" s="22">
        <f t="shared" si="0"/>
        <v>0.80783047500196881</v>
      </c>
      <c r="E8">
        <v>76844</v>
      </c>
      <c r="F8">
        <v>118699</v>
      </c>
      <c r="G8" s="22">
        <f t="shared" si="1"/>
        <v>0.64738540341536155</v>
      </c>
      <c r="H8">
        <v>18249</v>
      </c>
      <c r="I8">
        <v>21521</v>
      </c>
      <c r="J8" s="22">
        <f t="shared" si="2"/>
        <v>0.84796245527624181</v>
      </c>
      <c r="K8">
        <v>38258</v>
      </c>
      <c r="L8">
        <v>24853</v>
      </c>
      <c r="M8" s="22">
        <f t="shared" ref="M8:M11" si="3">K8/L8</f>
        <v>1.5393715044461433</v>
      </c>
    </row>
    <row r="9" spans="1:13" x14ac:dyDescent="0.25">
      <c r="A9" t="s">
        <v>22</v>
      </c>
      <c r="B9">
        <v>131094</v>
      </c>
      <c r="C9">
        <v>213751</v>
      </c>
      <c r="D9" s="22">
        <f t="shared" si="0"/>
        <v>0.61330239390692909</v>
      </c>
      <c r="E9">
        <v>39211</v>
      </c>
      <c r="F9">
        <v>62867</v>
      </c>
      <c r="G9" s="22">
        <f t="shared" si="1"/>
        <v>0.62371355401084827</v>
      </c>
      <c r="H9">
        <v>19782</v>
      </c>
      <c r="I9">
        <v>18788</v>
      </c>
      <c r="J9" s="22">
        <f t="shared" si="2"/>
        <v>1.0529061102831594</v>
      </c>
      <c r="K9">
        <v>72101</v>
      </c>
      <c r="L9">
        <v>132096</v>
      </c>
      <c r="M9" s="22">
        <f t="shared" si="3"/>
        <v>0.54582273498062017</v>
      </c>
    </row>
    <row r="10" spans="1:13" x14ac:dyDescent="0.25">
      <c r="A10" t="s">
        <v>23</v>
      </c>
      <c r="B10">
        <v>221543</v>
      </c>
      <c r="C10">
        <v>179463</v>
      </c>
      <c r="D10" s="22">
        <f t="shared" si="0"/>
        <v>1.2344773017279327</v>
      </c>
      <c r="E10">
        <v>130691</v>
      </c>
      <c r="F10">
        <v>65739</v>
      </c>
      <c r="G10" s="22">
        <f t="shared" si="1"/>
        <v>1.9880284154002952</v>
      </c>
      <c r="H10" t="s">
        <v>19</v>
      </c>
      <c r="I10" s="19" t="s">
        <v>19</v>
      </c>
      <c r="J10" s="22"/>
      <c r="K10">
        <v>90852</v>
      </c>
      <c r="L10">
        <v>113724</v>
      </c>
      <c r="M10" s="22">
        <f t="shared" si="3"/>
        <v>0.79888150258520629</v>
      </c>
    </row>
    <row r="11" spans="1:13" x14ac:dyDescent="0.25">
      <c r="A11" s="20" t="s">
        <v>49</v>
      </c>
      <c r="B11" s="21">
        <f>SUM(B6:B10)</f>
        <v>1233842</v>
      </c>
      <c r="C11" s="21">
        <f>SUM(C6:C10)</f>
        <v>1074730</v>
      </c>
      <c r="D11" s="22">
        <f t="shared" si="0"/>
        <v>1.1480483470266951</v>
      </c>
      <c r="E11" s="21">
        <f>SUM(E6:E10)</f>
        <v>753124</v>
      </c>
      <c r="F11" s="21">
        <f>SUM(F6:F10)</f>
        <v>438186</v>
      </c>
      <c r="G11" s="22">
        <f t="shared" si="1"/>
        <v>1.7187313150123464</v>
      </c>
      <c r="H11" s="21">
        <f>SUM(H6:H10)</f>
        <v>152783</v>
      </c>
      <c r="I11" s="21">
        <f>SUM(I6:I10)</f>
        <v>147732</v>
      </c>
      <c r="J11" s="22">
        <f t="shared" si="2"/>
        <v>1.0341902905260878</v>
      </c>
      <c r="K11" s="21">
        <f>SUM(K7:K10)</f>
        <v>327935</v>
      </c>
      <c r="L11" s="21">
        <f>SUM(L7:L10)</f>
        <v>488812</v>
      </c>
      <c r="M11" s="22">
        <f t="shared" si="3"/>
        <v>0.67088164775005521</v>
      </c>
    </row>
    <row r="14" spans="1:13" x14ac:dyDescent="0.25">
      <c r="B14" s="92" t="s">
        <v>51</v>
      </c>
      <c r="C14" s="92"/>
      <c r="D14" s="92"/>
      <c r="E14" s="92"/>
      <c r="F14" s="92"/>
      <c r="G14" s="92"/>
      <c r="H14" s="92"/>
      <c r="I14" s="92"/>
    </row>
    <row r="15" spans="1:13" x14ac:dyDescent="0.25">
      <c r="B15" s="92" t="s">
        <v>24</v>
      </c>
      <c r="C15" s="92"/>
      <c r="D15" s="92" t="s">
        <v>6</v>
      </c>
      <c r="E15" s="92"/>
      <c r="F15" s="92" t="s">
        <v>45</v>
      </c>
      <c r="G15" s="92"/>
      <c r="H15" s="92" t="s">
        <v>46</v>
      </c>
      <c r="I15" s="92"/>
    </row>
    <row r="16" spans="1:13" x14ac:dyDescent="0.25">
      <c r="B16" t="s">
        <v>47</v>
      </c>
      <c r="C16" t="s">
        <v>48</v>
      </c>
      <c r="D16" t="s">
        <v>47</v>
      </c>
      <c r="E16" t="s">
        <v>48</v>
      </c>
      <c r="F16" t="s">
        <v>47</v>
      </c>
      <c r="G16" t="s">
        <v>48</v>
      </c>
      <c r="H16" t="s">
        <v>47</v>
      </c>
      <c r="I16" t="s">
        <v>48</v>
      </c>
    </row>
    <row r="17" spans="1:9" x14ac:dyDescent="0.25">
      <c r="A17" t="s">
        <v>52</v>
      </c>
      <c r="B17">
        <v>187845</v>
      </c>
      <c r="C17">
        <v>164604</v>
      </c>
      <c r="D17">
        <v>75848</v>
      </c>
      <c r="E17">
        <v>55393</v>
      </c>
      <c r="F17">
        <v>39145</v>
      </c>
      <c r="G17">
        <v>28945</v>
      </c>
      <c r="H17">
        <v>72852</v>
      </c>
      <c r="I17">
        <v>80266</v>
      </c>
    </row>
    <row r="18" spans="1:9" x14ac:dyDescent="0.25">
      <c r="A18" t="s">
        <v>53</v>
      </c>
      <c r="B18">
        <v>215493</v>
      </c>
      <c r="C18">
        <v>262994</v>
      </c>
      <c r="D18">
        <v>53101</v>
      </c>
      <c r="E18">
        <v>56229</v>
      </c>
      <c r="F18">
        <v>56735</v>
      </c>
      <c r="G18">
        <v>37678</v>
      </c>
      <c r="H18">
        <v>105657</v>
      </c>
      <c r="I18">
        <v>169087</v>
      </c>
    </row>
    <row r="19" spans="1:9" x14ac:dyDescent="0.25">
      <c r="A19" t="s">
        <v>54</v>
      </c>
      <c r="B19">
        <v>88055</v>
      </c>
      <c r="C19">
        <v>132537</v>
      </c>
      <c r="D19">
        <v>41619</v>
      </c>
      <c r="E19">
        <v>42282</v>
      </c>
      <c r="F19" t="s">
        <v>19</v>
      </c>
      <c r="G19" t="s">
        <v>19</v>
      </c>
      <c r="H19">
        <v>46436</v>
      </c>
      <c r="I19">
        <v>90255</v>
      </c>
    </row>
    <row r="20" spans="1:9" x14ac:dyDescent="0.25">
      <c r="A20" t="s">
        <v>55</v>
      </c>
      <c r="B20">
        <v>201997</v>
      </c>
      <c r="C20">
        <v>199989</v>
      </c>
      <c r="D20">
        <v>45085</v>
      </c>
      <c r="E20">
        <v>46871</v>
      </c>
      <c r="F20">
        <v>87910</v>
      </c>
      <c r="G20">
        <v>63304</v>
      </c>
      <c r="H20">
        <v>69002</v>
      </c>
      <c r="I20">
        <v>89720</v>
      </c>
    </row>
    <row r="21" spans="1:9" x14ac:dyDescent="0.25">
      <c r="A21" t="s">
        <v>56</v>
      </c>
      <c r="B21">
        <v>331321</v>
      </c>
      <c r="C21">
        <v>223766</v>
      </c>
      <c r="D21">
        <v>84373</v>
      </c>
      <c r="E21">
        <v>59312</v>
      </c>
      <c r="F21">
        <v>135884</v>
      </c>
      <c r="G21">
        <v>66507</v>
      </c>
      <c r="H21">
        <v>111064</v>
      </c>
      <c r="I21">
        <v>97947</v>
      </c>
    </row>
    <row r="22" spans="1:9" x14ac:dyDescent="0.25">
      <c r="A22" t="s">
        <v>57</v>
      </c>
      <c r="B22">
        <v>305551</v>
      </c>
      <c r="C22">
        <v>205541</v>
      </c>
      <c r="D22">
        <v>188368</v>
      </c>
      <c r="E22">
        <v>69025</v>
      </c>
      <c r="F22" t="s">
        <v>19</v>
      </c>
      <c r="G22" t="s">
        <v>19</v>
      </c>
      <c r="H22">
        <v>117183</v>
      </c>
      <c r="I22">
        <v>136516</v>
      </c>
    </row>
    <row r="23" spans="1:9" x14ac:dyDescent="0.25">
      <c r="A23" t="s">
        <v>58</v>
      </c>
      <c r="B23">
        <v>157535</v>
      </c>
      <c r="C23">
        <v>340892</v>
      </c>
      <c r="D23">
        <v>19454</v>
      </c>
      <c r="E23">
        <v>38339</v>
      </c>
      <c r="F23">
        <v>28429</v>
      </c>
      <c r="G23">
        <v>26076</v>
      </c>
      <c r="H23">
        <v>109652</v>
      </c>
      <c r="I23">
        <v>276477</v>
      </c>
    </row>
    <row r="24" spans="1:9" x14ac:dyDescent="0.25">
      <c r="A24" s="19" t="s">
        <v>49</v>
      </c>
      <c r="B24">
        <f t="shared" ref="B24:I24" si="4">SUM(B17:B23)</f>
        <v>1487797</v>
      </c>
      <c r="C24">
        <f t="shared" si="4"/>
        <v>1530323</v>
      </c>
      <c r="D24">
        <f t="shared" si="4"/>
        <v>507848</v>
      </c>
      <c r="E24">
        <f t="shared" si="4"/>
        <v>367451</v>
      </c>
      <c r="F24">
        <f t="shared" si="4"/>
        <v>348103</v>
      </c>
      <c r="G24">
        <f t="shared" si="4"/>
        <v>222510</v>
      </c>
      <c r="H24">
        <f t="shared" si="4"/>
        <v>631846</v>
      </c>
      <c r="I24">
        <f t="shared" si="4"/>
        <v>940268</v>
      </c>
    </row>
    <row r="25" spans="1:9" x14ac:dyDescent="0.25">
      <c r="A25" t="s">
        <v>59</v>
      </c>
      <c r="B25">
        <v>1096492</v>
      </c>
      <c r="C25">
        <v>483176</v>
      </c>
      <c r="D25">
        <v>86139</v>
      </c>
      <c r="E25">
        <v>79937</v>
      </c>
      <c r="F25">
        <v>1010353</v>
      </c>
      <c r="G25">
        <v>403239</v>
      </c>
      <c r="H25" t="s">
        <v>19</v>
      </c>
      <c r="I25" t="s">
        <v>19</v>
      </c>
    </row>
    <row r="26" spans="1:9" x14ac:dyDescent="0.25">
      <c r="A26" s="19" t="s">
        <v>49</v>
      </c>
      <c r="B26">
        <f t="shared" ref="B26:I26" si="5">SUM(B24:B25)</f>
        <v>2584289</v>
      </c>
      <c r="C26">
        <f t="shared" si="5"/>
        <v>2013499</v>
      </c>
      <c r="D26">
        <f t="shared" si="5"/>
        <v>593987</v>
      </c>
      <c r="E26">
        <f t="shared" si="5"/>
        <v>447388</v>
      </c>
      <c r="F26">
        <f t="shared" si="5"/>
        <v>1358456</v>
      </c>
      <c r="G26">
        <f t="shared" si="5"/>
        <v>625749</v>
      </c>
      <c r="H26">
        <f t="shared" si="5"/>
        <v>631846</v>
      </c>
      <c r="I26">
        <f t="shared" si="5"/>
        <v>940268</v>
      </c>
    </row>
  </sheetData>
  <mergeCells count="10">
    <mergeCell ref="K4:M4"/>
    <mergeCell ref="B3:M3"/>
    <mergeCell ref="B14:I14"/>
    <mergeCell ref="B15:C15"/>
    <mergeCell ref="D15:E15"/>
    <mergeCell ref="F15:G15"/>
    <mergeCell ref="H15:I15"/>
    <mergeCell ref="B4:D4"/>
    <mergeCell ref="E4:G4"/>
    <mergeCell ref="H4:J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14" sqref="B14"/>
    </sheetView>
  </sheetViews>
  <sheetFormatPr defaultRowHeight="15" x14ac:dyDescent="0.25"/>
  <sheetData>
    <row r="2" spans="1:2" x14ac:dyDescent="0.25">
      <c r="A2" t="s">
        <v>29</v>
      </c>
      <c r="B2">
        <v>0.65</v>
      </c>
    </row>
    <row r="3" spans="1:2" x14ac:dyDescent="0.25">
      <c r="A3" t="s">
        <v>30</v>
      </c>
      <c r="B3">
        <v>0.34</v>
      </c>
    </row>
    <row r="4" spans="1:2" x14ac:dyDescent="0.25">
      <c r="A4" t="s">
        <v>31</v>
      </c>
      <c r="B4">
        <v>6.66</v>
      </c>
    </row>
    <row r="11" spans="1:2" x14ac:dyDescent="0.25">
      <c r="A11" t="s">
        <v>27</v>
      </c>
      <c r="B11">
        <v>0.67</v>
      </c>
    </row>
    <row r="12" spans="1:2" x14ac:dyDescent="0.25">
      <c r="A12" t="s">
        <v>26</v>
      </c>
      <c r="B12">
        <v>1.06</v>
      </c>
    </row>
    <row r="13" spans="1:2" x14ac:dyDescent="0.25">
      <c r="A13" t="s">
        <v>6</v>
      </c>
      <c r="B13">
        <v>1.73</v>
      </c>
    </row>
    <row r="14" spans="1:2" x14ac:dyDescent="0.25">
      <c r="A14" t="s">
        <v>24</v>
      </c>
      <c r="B14">
        <v>1.1399999999999999</v>
      </c>
    </row>
    <row r="18" spans="1:2" x14ac:dyDescent="0.25">
      <c r="A18" t="s">
        <v>29</v>
      </c>
      <c r="B18">
        <v>0.75</v>
      </c>
    </row>
    <row r="19" spans="1:2" x14ac:dyDescent="0.25">
      <c r="A19" t="s">
        <v>30</v>
      </c>
      <c r="B19">
        <v>0.46</v>
      </c>
    </row>
    <row r="20" spans="1:2" x14ac:dyDescent="0.25">
      <c r="A20" t="s">
        <v>31</v>
      </c>
      <c r="B20">
        <v>6.49</v>
      </c>
    </row>
    <row r="22" spans="1:2" x14ac:dyDescent="0.25">
      <c r="A22" t="s">
        <v>27</v>
      </c>
      <c r="B22">
        <v>0.72</v>
      </c>
    </row>
    <row r="23" spans="1:2" x14ac:dyDescent="0.25">
      <c r="A23" t="s">
        <v>26</v>
      </c>
      <c r="B23">
        <v>2.1800000000000002</v>
      </c>
    </row>
    <row r="24" spans="1:2" x14ac:dyDescent="0.25">
      <c r="A24" t="s">
        <v>6</v>
      </c>
      <c r="B24">
        <v>1.0900000000000001</v>
      </c>
    </row>
    <row r="25" spans="1:2" x14ac:dyDescent="0.25">
      <c r="A25" t="s">
        <v>24</v>
      </c>
      <c r="B25">
        <v>1.29</v>
      </c>
    </row>
  </sheetData>
  <sortState ref="A1:B4">
    <sortCondition ref="B1:B4" customList="SVB,VB,Miesto f.Kaimo f.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Alytaus</vt:lpstr>
      <vt:lpstr>Vilniaus</vt:lpstr>
      <vt:lpstr>Sheet1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dcterms:created xsi:type="dcterms:W3CDTF">2014-01-10T05:39:42Z</dcterms:created>
  <dcterms:modified xsi:type="dcterms:W3CDTF">2024-10-18T12:22:07Z</dcterms:modified>
  <cp:category/>
  <cp:contentStatus/>
</cp:coreProperties>
</file>