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285" yWindow="615" windowWidth="16935" windowHeight="6855" activeTab="1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V14" i="1" l="1"/>
  <c r="U14" i="1"/>
  <c r="U16" i="1" s="1"/>
  <c r="T14" i="1"/>
  <c r="T16" i="1" s="1"/>
  <c r="S14" i="1"/>
  <c r="S16" i="1" s="1"/>
  <c r="Q14" i="1" l="1"/>
  <c r="Q16" i="1" s="1"/>
  <c r="M14" i="1"/>
  <c r="M16" i="1" s="1"/>
  <c r="I14" i="1"/>
  <c r="I16" i="1" s="1"/>
  <c r="E14" i="1"/>
  <c r="E16" i="1" s="1"/>
  <c r="Q12" i="2"/>
  <c r="M12" i="2"/>
  <c r="I12" i="2"/>
  <c r="D18" i="4" l="1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5" i="1"/>
  <c r="D13" i="1"/>
  <c r="D12" i="1"/>
  <c r="D11" i="1"/>
  <c r="D10" i="1"/>
  <c r="D9" i="1"/>
  <c r="D7" i="1"/>
  <c r="P8" i="1" l="1"/>
  <c r="L8" i="1"/>
  <c r="H8" i="1"/>
  <c r="D8" i="1"/>
  <c r="P9" i="1" l="1"/>
  <c r="P10" i="1"/>
  <c r="P11" i="1"/>
  <c r="P12" i="1"/>
  <c r="P13" i="1"/>
  <c r="L13" i="1"/>
  <c r="L11" i="1"/>
  <c r="L10" i="1"/>
  <c r="H9" i="1"/>
  <c r="H10" i="1"/>
  <c r="H11" i="1"/>
  <c r="H12" i="1"/>
  <c r="H13" i="1"/>
  <c r="H7" i="1"/>
  <c r="B23" i="3" l="1"/>
  <c r="B24" i="3" s="1"/>
  <c r="A23" i="3"/>
  <c r="A24" i="3" s="1"/>
  <c r="B10" i="3"/>
  <c r="B11" i="3" s="1"/>
  <c r="A10" i="3"/>
  <c r="A11" i="3" s="1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O14" i="1"/>
  <c r="K14" i="1"/>
  <c r="L14" i="1" s="1"/>
  <c r="G14" i="1"/>
  <c r="H14" i="1" s="1"/>
  <c r="C14" i="1"/>
  <c r="O16" i="1" l="1"/>
  <c r="R16" i="1" s="1"/>
  <c r="P14" i="1"/>
  <c r="C16" i="1"/>
  <c r="D14" i="1"/>
  <c r="N14" i="1"/>
  <c r="R14" i="1"/>
  <c r="J14" i="1"/>
  <c r="K16" i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O12" i="2"/>
  <c r="P12" i="2" s="1"/>
  <c r="K12" i="2"/>
  <c r="L12" i="2" s="1"/>
  <c r="G12" i="2"/>
  <c r="H12" i="2" s="1"/>
  <c r="E12" i="2"/>
  <c r="C12" i="2"/>
  <c r="D16" i="1" l="1"/>
  <c r="N16" i="1"/>
  <c r="L16" i="1"/>
  <c r="F16" i="1"/>
  <c r="D12" i="2"/>
  <c r="J12" i="2"/>
  <c r="R12" i="2"/>
  <c r="F12" i="2"/>
  <c r="N12" i="2"/>
</calcChain>
</file>

<file path=xl/sharedStrings.xml><?xml version="1.0" encoding="utf-8"?>
<sst xmlns="http://schemas.openxmlformats.org/spreadsheetml/2006/main" count="112" uniqueCount="42">
  <si>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</si>
  <si>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</si>
  <si>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</si>
  <si>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</si>
  <si>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</si>
  <si>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</si>
  <si>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</si>
  <si>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</si>
  <si>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</si>
  <si>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</si>
  <si>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</si>
  <si>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</si>
  <si>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</si>
  <si>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</si>
  <si>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</si>
  <si>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</si>
  <si>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</si>
  <si>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</si>
  <si>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</si>
  <si>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</si>
  <si>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</si>
  <si>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</si>
  <si>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</si>
  <si>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</si>
  <si>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</si>
  <si>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</si>
  <si>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</si>
  <si>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</si>
  <si>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</si>
  <si>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Vart. Suagusieji.</t>
  </si>
  <si>
    <t>SVB</t>
  </si>
  <si>
    <t>MF</t>
  </si>
  <si>
    <t>KF</t>
  </si>
  <si>
    <t xml:space="preserve">Vilniaus m. </t>
  </si>
  <si>
    <t>Iš viso</t>
  </si>
  <si>
    <t>vart.sk SVB</t>
  </si>
  <si>
    <t>vaik. vart.sk.SVB</t>
  </si>
  <si>
    <t>Vart.sk.SVB,VB,MF,KF</t>
  </si>
  <si>
    <t>suaug.</t>
  </si>
  <si>
    <t>3.2.1. ALYTAUS APSKRITIES SAVIVALDYBIŲ VIEŠŲJŲ BIBLIOTEKŲ VARTOTOJŲ VAIKŲ SKAIČIUS 2020-2021 M.</t>
  </si>
  <si>
    <t>3.2.1. VILNIAUS APSKRITIES SAVIVALDYBIŲ VIEŠŲJŲ BIBLIOTEKŲ VARTOTOJŲ VAIKŲ SKAIČIUS 2020-2021 M.</t>
  </si>
  <si>
    <t>Suaugę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</si>
</sst>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sz val="8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b/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5" fillId="3" borderId="13" xfId="0" applyFont="1" applyFill="1" applyBorder="1" applyAlignment="1">
      <alignment horizontal="right"/>
    </xf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2" borderId="0" xfId="0" applyFont="1" applyFill="1"/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/>
    <xf numFmtId="164" fontId="7" fillId="4" borderId="1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6" fillId="2" borderId="0" xfId="0" applyFont="1" applyFill="1"/>
    <xf numFmtId="164" fontId="5" fillId="3" borderId="13" xfId="0" applyNumberFormat="1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3" xfId="0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5" fillId="3" borderId="1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/>
    <xf numFmtId="0" fontId="0" fillId="2" borderId="0" xfId="0" applyFont="1" applyFill="1"/>
    <xf numFmtId="0" fontId="19" fillId="2" borderId="0" xfId="0" applyFont="1" applyFill="1" applyAlignment="1"/>
    <xf numFmtId="0" fontId="19" fillId="2" borderId="0" xfId="0" applyFont="1" applyFill="1"/>
    <xf numFmtId="0" fontId="19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center"/>
    </xf>
    <xf numFmtId="1" fontId="13" fillId="2" borderId="0" xfId="0" applyNumberFormat="1" applyFont="1" applyFill="1"/>
    <xf numFmtId="0" fontId="21" fillId="2" borderId="0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9C-4CE6-B860-9800865EA56C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9C-4CE6-B860-9800865EA56C}"/>
              </c:ext>
            </c:extLst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C-4CE6-B860-9800865EA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Suaugę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21653</c:v>
                </c:pt>
                <c:pt idx="1">
                  <c:v>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C-4CE6-B860-9800865EA5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20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788408208541319"/>
          <c:y val="2.3393751842027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414309484193012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kern="1200" baseline="0">
                        <a:solidFill>
                          <a:sysClr val="window" lastClr="FFFFFF"/>
                        </a:solidFill>
                      </a:rPr>
                      <a:t>10220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3-4EBB-A11C-4996652B5817}"/>
                </c:ext>
              </c:extLst>
            </c:dLbl>
            <c:dLbl>
              <c:idx val="1"/>
              <c:layout>
                <c:manualLayout>
                  <c:x val="5.3806305152031251E-17"/>
                  <c:y val="0.198582743884467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9351</a:t>
                    </a:r>
                  </a:p>
                  <a:p>
                    <a:r>
                      <a:rPr lang="en-US"/>
                      <a:t>(-8,50%)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3-4EBB-A11C-4996652B5817}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7273</a:t>
                    </a:r>
                  </a:p>
                  <a:p>
                    <a:r>
                      <a:rPr lang="en-US"/>
                      <a:t>(-22,20%)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63-4EBB-A11C-4996652B5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10220</c:v>
                </c:pt>
                <c:pt idx="1">
                  <c:v>9351</c:v>
                </c:pt>
                <c:pt idx="2">
                  <c:v>7273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3-4EBB-A11C-4996652B5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584064"/>
        <c:axId val="98585600"/>
        <c:axId val="0"/>
      </c:bar3DChart>
      <c:catAx>
        <c:axId val="9858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8585600"/>
        <c:crosses val="autoZero"/>
        <c:auto val="1"/>
        <c:lblAlgn val="ctr"/>
        <c:lblOffset val="100"/>
        <c:noMultiLvlLbl val="0"/>
      </c:catAx>
      <c:valAx>
        <c:axId val="98585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858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589520786399264"/>
          <c:y val="2.34362430107932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4703611769792719"/>
          <c:w val="1"/>
          <c:h val="0.7529638823020727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20-4DD6-9FDA-0CC22E48A3E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20-4DD6-9FDA-0CC22E48A3E1}"/>
              </c:ext>
            </c:extLst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0-4DD6-9FDA-0CC22E48A3E1}"/>
                </c:ext>
              </c:extLst>
            </c:dLbl>
            <c:dLbl>
              <c:idx val="1"/>
              <c:layout>
                <c:manualLayout>
                  <c:x val="0.11764134714345693"/>
                  <c:y val="0.129952179160411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16030055967907"/>
                      <c:h val="0.1768095004018666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920-4DD6-9FDA-0CC22E48A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Suaugę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78524</c:v>
                </c:pt>
                <c:pt idx="1">
                  <c:v>12907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DD6-9FDA-0CC22E48A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2019-20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2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1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AB-4D6B-939D-66CBA23676BC}"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23470</a:t>
                    </a:r>
                  </a:p>
                  <a:p>
                    <a:r>
                      <a:rPr lang="en-US"/>
                      <a:t>(-10,47%)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7AB-4D6B-939D-66CBA23676BC}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12907</a:t>
                    </a:r>
                  </a:p>
                  <a:p>
                    <a:r>
                      <a:rPr lang="en-US"/>
                      <a:t>(-45,00%)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7AB-4D6B-939D-66CBA2367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26217</c:v>
                </c:pt>
                <c:pt idx="1">
                  <c:v>23470</c:v>
                </c:pt>
                <c:pt idx="2" formatCode="0">
                  <c:v>12907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B-4D6B-939D-66CBA2367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716544"/>
        <c:axId val="100719232"/>
        <c:axId val="0"/>
      </c:bar3DChart>
      <c:catAx>
        <c:axId val="1007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719232"/>
        <c:crosses val="autoZero"/>
        <c:auto val="1"/>
        <c:lblAlgn val="ctr"/>
        <c:lblOffset val="100"/>
        <c:noMultiLvlLbl val="0"/>
      </c:catAx>
      <c:valAx>
        <c:axId val="10071923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0716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62-4C2C-81D4-0E579687654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62-4C2C-81D4-0E5796876549}"/>
              </c:ext>
            </c:extLst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62-4C2C-81D4-0E5796876549}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62-4C2C-81D4-0E579687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2-4C2C-81D4-0E579687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8-43BA-9194-9D96820E5BB4}"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58-43BA-9194-9D96820E5BB4}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A58-43BA-9194-9D96820E5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8-43BA-9194-9D96820E5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2292096"/>
        <c:axId val="102299136"/>
        <c:axId val="0"/>
      </c:bar3DChart>
      <c:catAx>
        <c:axId val="102292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2299136"/>
        <c:crosses val="autoZero"/>
        <c:auto val="1"/>
        <c:lblAlgn val="ctr"/>
        <c:lblOffset val="100"/>
        <c:noMultiLvlLbl val="0"/>
      </c:catAx>
      <c:valAx>
        <c:axId val="102299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2292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77-4FB5-AAC6-516344C5FFD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77-4FB5-AAC6-516344C5FFD9}"/>
              </c:ext>
            </c:extLst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77-4FB5-AAC6-516344C5FFD9}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77-4FB5-AAC6-516344C5F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7-4FB5-AAC6-516344C5FF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E-4559-9826-04558F4AED6D}"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EE-4559-9826-04558F4AED6D}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EE-4559-9826-04558F4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E-4559-9826-04558F4AE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7887232"/>
        <c:axId val="107898368"/>
        <c:axId val="0"/>
      </c:bar3DChart>
      <c:catAx>
        <c:axId val="10788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7898368"/>
        <c:crosses val="autoZero"/>
        <c:auto val="1"/>
        <c:lblAlgn val="ctr"/>
        <c:lblOffset val="100"/>
        <c:noMultiLvlLbl val="0"/>
      </c:catAx>
      <c:valAx>
        <c:axId val="1078983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88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13</xdr:row>
      <xdr:rowOff>7327</xdr:rowOff>
    </xdr:from>
    <xdr:to>
      <xdr:col>8</xdr:col>
      <xdr:colOff>168520</xdr:colOff>
      <xdr:row>27</xdr:row>
      <xdr:rowOff>21981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153865</xdr:colOff>
      <xdr:row>13</xdr:row>
      <xdr:rowOff>14654</xdr:rowOff>
    </xdr:from>
    <xdr:to>
      <xdr:col>17</xdr:col>
      <xdr:colOff>461597</xdr:colOff>
      <xdr:row>27</xdr:row>
      <xdr:rowOff>29308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58615</xdr:colOff>
      <xdr:row>17</xdr:row>
      <xdr:rowOff>51288</xdr:rowOff>
    </xdr:from>
    <xdr:to>
      <xdr:col>8</xdr:col>
      <xdr:colOff>256442</xdr:colOff>
      <xdr:row>31</xdr:row>
      <xdr:rowOff>87921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256442</xdr:colOff>
      <xdr:row>17</xdr:row>
      <xdr:rowOff>58616</xdr:rowOff>
    </xdr:from>
    <xdr:to>
      <xdr:col>17</xdr:col>
      <xdr:colOff>402979</xdr:colOff>
      <xdr:row>31</xdr:row>
      <xdr:rowOff>80596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H17"/>
  <sheetViews>
    <sheetView zoomScale="130" zoomScaleNormal="130" workbookViewId="0">
      <selection activeCell="S20" sqref="S20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34" x14ac:dyDescent="0.25">
      <c r="A2" s="70" t="s">
        <v>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37"/>
      <c r="T2" s="37"/>
      <c r="U2" s="37"/>
      <c r="V2" s="37"/>
      <c r="W2" s="37"/>
      <c r="X2" s="37"/>
      <c r="Y2" s="37"/>
      <c r="Z2" s="37"/>
      <c r="AA2" s="37"/>
      <c r="AB2" s="25"/>
      <c r="AC2" s="25"/>
      <c r="AD2" s="25"/>
      <c r="AE2" s="25"/>
      <c r="AF2" s="25"/>
      <c r="AG2" s="25"/>
      <c r="AH2" s="25"/>
    </row>
    <row r="3" spans="1:3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7"/>
      <c r="T3" s="37"/>
      <c r="U3" s="37"/>
      <c r="V3" s="37"/>
      <c r="W3" s="37"/>
      <c r="X3" s="37"/>
      <c r="Y3" s="37"/>
      <c r="Z3" s="37"/>
      <c r="AA3" s="37"/>
      <c r="AB3" s="25"/>
      <c r="AC3" s="25"/>
      <c r="AD3" s="25"/>
      <c r="AE3" s="25"/>
      <c r="AF3" s="25"/>
      <c r="AG3" s="25"/>
      <c r="AH3" s="25"/>
    </row>
    <row r="4" spans="1:34" x14ac:dyDescent="0.25">
      <c r="A4" s="12" t="s">
        <v>0</v>
      </c>
      <c r="B4" s="13" t="s">
        <v>1</v>
      </c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71" t="s">
        <v>5</v>
      </c>
      <c r="P4" s="72"/>
      <c r="Q4" s="72"/>
      <c r="R4" s="73"/>
      <c r="S4" s="37"/>
      <c r="T4" s="37"/>
      <c r="U4" s="37"/>
      <c r="V4" s="11"/>
      <c r="W4" s="11"/>
      <c r="X4" s="11"/>
      <c r="Y4" s="11"/>
      <c r="Z4" s="11"/>
      <c r="AA4" s="37"/>
      <c r="AB4" s="25"/>
      <c r="AC4" s="25"/>
      <c r="AD4" s="25"/>
      <c r="AE4" s="25"/>
      <c r="AF4" s="25"/>
      <c r="AG4" s="25"/>
      <c r="AH4" s="25"/>
    </row>
    <row r="5" spans="1:34" x14ac:dyDescent="0.25">
      <c r="A5" s="14" t="s">
        <v>6</v>
      </c>
      <c r="B5" s="15" t="s">
        <v>7</v>
      </c>
      <c r="C5" s="64">
        <v>2021</v>
      </c>
      <c r="D5" s="65"/>
      <c r="E5" s="66">
        <v>2020</v>
      </c>
      <c r="F5" s="68" t="s">
        <v>25</v>
      </c>
      <c r="G5" s="64">
        <v>2021</v>
      </c>
      <c r="H5" s="65"/>
      <c r="I5" s="66">
        <v>2020</v>
      </c>
      <c r="J5" s="68" t="s">
        <v>25</v>
      </c>
      <c r="K5" s="64">
        <v>2021</v>
      </c>
      <c r="L5" s="65"/>
      <c r="M5" s="66">
        <v>2020</v>
      </c>
      <c r="N5" s="68" t="s">
        <v>25</v>
      </c>
      <c r="O5" s="64">
        <v>2021</v>
      </c>
      <c r="P5" s="65"/>
      <c r="Q5" s="66">
        <v>2020</v>
      </c>
      <c r="R5" s="68" t="s">
        <v>25</v>
      </c>
      <c r="S5" s="37"/>
      <c r="T5" s="37"/>
      <c r="U5" s="37"/>
      <c r="V5" s="11"/>
      <c r="W5" s="11"/>
      <c r="X5" s="11" t="s">
        <v>34</v>
      </c>
      <c r="Y5" s="11" t="s">
        <v>41</v>
      </c>
      <c r="Z5" s="11" t="s">
        <v>27</v>
      </c>
      <c r="AA5" s="37"/>
      <c r="AB5" s="25"/>
      <c r="AC5" s="25"/>
      <c r="AD5" s="25"/>
      <c r="AE5" s="25"/>
      <c r="AF5" s="25"/>
      <c r="AG5" s="25"/>
      <c r="AH5" s="25"/>
    </row>
    <row r="6" spans="1:34" x14ac:dyDescent="0.25">
      <c r="A6" s="16"/>
      <c r="B6" s="15" t="s">
        <v>8</v>
      </c>
      <c r="C6" s="17" t="s">
        <v>9</v>
      </c>
      <c r="D6" s="18" t="s">
        <v>10</v>
      </c>
      <c r="E6" s="67"/>
      <c r="F6" s="69"/>
      <c r="G6" s="19" t="s">
        <v>9</v>
      </c>
      <c r="H6" s="19" t="s">
        <v>10</v>
      </c>
      <c r="I6" s="67"/>
      <c r="J6" s="69"/>
      <c r="K6" s="20" t="s">
        <v>9</v>
      </c>
      <c r="L6" s="19" t="s">
        <v>10</v>
      </c>
      <c r="M6" s="67"/>
      <c r="N6" s="69"/>
      <c r="O6" s="20" t="s">
        <v>9</v>
      </c>
      <c r="P6" s="19" t="s">
        <v>10</v>
      </c>
      <c r="Q6" s="67"/>
      <c r="R6" s="69"/>
      <c r="S6" s="37"/>
      <c r="T6" s="37"/>
      <c r="U6" s="37"/>
      <c r="V6" s="11"/>
      <c r="W6" s="11"/>
      <c r="X6" s="11">
        <v>28926</v>
      </c>
      <c r="Y6" s="11">
        <v>21653</v>
      </c>
      <c r="Z6" s="11"/>
      <c r="AA6" s="37"/>
      <c r="AB6" s="25"/>
      <c r="AC6" s="25"/>
      <c r="AD6" s="25"/>
      <c r="AE6" s="25"/>
      <c r="AF6" s="25"/>
      <c r="AG6" s="25"/>
      <c r="AH6" s="25"/>
    </row>
    <row r="7" spans="1:34" x14ac:dyDescent="0.25">
      <c r="A7" s="21">
        <v>1</v>
      </c>
      <c r="B7" s="29" t="s">
        <v>20</v>
      </c>
      <c r="C7" s="21">
        <v>0</v>
      </c>
      <c r="D7" s="35">
        <f>C7/Sheet1!C13*100</f>
        <v>0</v>
      </c>
      <c r="E7" s="21">
        <v>1073</v>
      </c>
      <c r="F7" s="21">
        <f>C7:C12-E7:E12</f>
        <v>-1073</v>
      </c>
      <c r="G7" s="21">
        <v>0</v>
      </c>
      <c r="H7" s="35">
        <f>G7/Sheet1!D13*100</f>
        <v>0</v>
      </c>
      <c r="I7" s="21">
        <v>631</v>
      </c>
      <c r="J7" s="21">
        <f>G7:G12-I7:I12</f>
        <v>-631</v>
      </c>
      <c r="K7" s="21">
        <v>0</v>
      </c>
      <c r="L7" s="35">
        <f>K7/Sheet1!E13*100</f>
        <v>0</v>
      </c>
      <c r="M7" s="21">
        <v>442</v>
      </c>
      <c r="N7" s="21">
        <f>K7:K12-M7:M12</f>
        <v>-442</v>
      </c>
      <c r="O7" s="21" t="s">
        <v>14</v>
      </c>
      <c r="P7" s="35" t="s">
        <v>14</v>
      </c>
      <c r="Q7" s="21" t="s">
        <v>14</v>
      </c>
      <c r="R7" s="21" t="s">
        <v>14</v>
      </c>
      <c r="S7" s="37"/>
      <c r="T7" s="37"/>
      <c r="U7" s="37"/>
      <c r="V7" s="11"/>
      <c r="W7" s="11"/>
      <c r="X7" s="11"/>
      <c r="Y7" s="11"/>
      <c r="Z7" s="11"/>
      <c r="AA7" s="37"/>
      <c r="AB7" s="25"/>
      <c r="AC7" s="25"/>
      <c r="AD7" s="25"/>
      <c r="AE7" s="25"/>
      <c r="AF7" s="25"/>
      <c r="AG7" s="25"/>
      <c r="AH7" s="25"/>
    </row>
    <row r="8" spans="1:34" ht="14.45" customHeight="1" x14ac:dyDescent="0.25">
      <c r="A8" s="21">
        <v>2</v>
      </c>
      <c r="B8" s="30" t="s">
        <v>21</v>
      </c>
      <c r="C8" s="21">
        <v>1951</v>
      </c>
      <c r="D8" s="35">
        <f>C8/Sheet1!C14*100</f>
        <v>14.264824157344446</v>
      </c>
      <c r="E8" s="21">
        <v>2701</v>
      </c>
      <c r="F8" s="21">
        <f t="shared" ref="F8:F9" si="0">C8:C13-E8:E13</f>
        <v>-750</v>
      </c>
      <c r="G8" s="21">
        <v>541</v>
      </c>
      <c r="H8" s="35">
        <f>G8/Sheet1!D14*100</f>
        <v>8.359085290482076</v>
      </c>
      <c r="I8" s="21">
        <v>1216</v>
      </c>
      <c r="J8" s="21">
        <f t="shared" ref="J8:J9" si="1">G8:G13-I8:I13</f>
        <v>-675</v>
      </c>
      <c r="K8" s="21">
        <v>319</v>
      </c>
      <c r="L8" s="35">
        <f>K8/Sheet1!E14*100</f>
        <v>24.444444444444443</v>
      </c>
      <c r="M8" s="21">
        <v>359</v>
      </c>
      <c r="N8" s="21">
        <f t="shared" ref="N8:N9" si="2">K8:K13-M8:M13</f>
        <v>-40</v>
      </c>
      <c r="O8" s="21">
        <v>1091</v>
      </c>
      <c r="P8" s="35">
        <f>O8/Sheet1!F14*100</f>
        <v>18.491525423728813</v>
      </c>
      <c r="Q8" s="21">
        <v>1126</v>
      </c>
      <c r="R8" s="21">
        <f>O8:O12-Q8:Q12</f>
        <v>-35</v>
      </c>
      <c r="S8" s="37"/>
      <c r="T8" s="37"/>
      <c r="U8" s="37"/>
      <c r="V8" s="11"/>
      <c r="W8" s="11"/>
      <c r="X8" s="11"/>
      <c r="Y8" s="11"/>
      <c r="Z8" s="11"/>
      <c r="AA8" s="37"/>
      <c r="AB8" s="25"/>
      <c r="AC8" s="25"/>
      <c r="AD8" s="25"/>
      <c r="AE8" s="25"/>
      <c r="AF8" s="25"/>
      <c r="AG8" s="25"/>
      <c r="AH8" s="25"/>
    </row>
    <row r="9" spans="1:34" x14ac:dyDescent="0.25">
      <c r="A9" s="21">
        <v>3</v>
      </c>
      <c r="B9" s="30" t="s">
        <v>22</v>
      </c>
      <c r="C9" s="21">
        <v>1975</v>
      </c>
      <c r="D9" s="35">
        <f>C9/Sheet1!C15*100</f>
        <v>28.794284881178012</v>
      </c>
      <c r="E9" s="21">
        <v>1981</v>
      </c>
      <c r="F9" s="21">
        <f t="shared" si="0"/>
        <v>-6</v>
      </c>
      <c r="G9" s="21">
        <v>1511</v>
      </c>
      <c r="H9" s="35">
        <f>G9/Sheet1!D15*100</f>
        <v>31.064967105263158</v>
      </c>
      <c r="I9" s="21">
        <v>1507</v>
      </c>
      <c r="J9" s="21">
        <f t="shared" si="1"/>
        <v>4</v>
      </c>
      <c r="K9" s="21">
        <v>241</v>
      </c>
      <c r="L9" s="35">
        <f>K9/Sheet1!E15*100</f>
        <v>25.368421052631579</v>
      </c>
      <c r="M9" s="21">
        <v>229</v>
      </c>
      <c r="N9" s="21">
        <f t="shared" si="2"/>
        <v>12</v>
      </c>
      <c r="O9" s="21">
        <v>223</v>
      </c>
      <c r="P9" s="35">
        <f>O9/Sheet1!F15*100</f>
        <v>21.339712918660286</v>
      </c>
      <c r="Q9" s="21">
        <v>245</v>
      </c>
      <c r="R9" s="21">
        <f t="shared" ref="R9:R10" si="3">O9:O13-Q9:Q13</f>
        <v>-22</v>
      </c>
      <c r="S9" s="37"/>
      <c r="T9" s="37"/>
      <c r="U9" s="37"/>
      <c r="V9" s="11"/>
      <c r="W9" s="11"/>
      <c r="X9" s="11"/>
      <c r="Y9" s="11"/>
      <c r="Z9" s="11"/>
      <c r="AA9" s="37"/>
      <c r="AB9" s="25"/>
      <c r="AC9" s="25"/>
      <c r="AD9" s="25"/>
      <c r="AE9" s="25"/>
      <c r="AF9" s="25"/>
      <c r="AG9" s="25"/>
      <c r="AH9" s="25"/>
    </row>
    <row r="10" spans="1:34" x14ac:dyDescent="0.25">
      <c r="A10" s="21">
        <v>4</v>
      </c>
      <c r="B10" s="30" t="s">
        <v>23</v>
      </c>
      <c r="C10" s="21">
        <v>1798</v>
      </c>
      <c r="D10" s="35">
        <f>C10/Sheet1!C16*100</f>
        <v>29.79287489643745</v>
      </c>
      <c r="E10" s="21">
        <v>1924</v>
      </c>
      <c r="F10" s="21">
        <f>C10:C14-E10:E14</f>
        <v>-126</v>
      </c>
      <c r="G10" s="21">
        <v>815</v>
      </c>
      <c r="H10" s="35">
        <f>G10/Sheet1!D16*100</f>
        <v>43.982730706961682</v>
      </c>
      <c r="I10" s="21">
        <v>844</v>
      </c>
      <c r="J10" s="21">
        <f>G10:G14-I10:I14</f>
        <v>-29</v>
      </c>
      <c r="K10" s="21">
        <v>151</v>
      </c>
      <c r="L10" s="35">
        <f>K10/Sheet1!E16*100</f>
        <v>31.134020618556701</v>
      </c>
      <c r="M10" s="21">
        <v>153</v>
      </c>
      <c r="N10" s="21">
        <f>K10:K14-M10:M14</f>
        <v>-2</v>
      </c>
      <c r="O10" s="21">
        <v>832</v>
      </c>
      <c r="P10" s="35">
        <f>O10/Sheet1!F16*100</f>
        <v>22.504733567757643</v>
      </c>
      <c r="Q10" s="21">
        <v>927</v>
      </c>
      <c r="R10" s="21">
        <f t="shared" si="3"/>
        <v>-95</v>
      </c>
      <c r="S10" s="37"/>
      <c r="T10" s="37"/>
      <c r="U10" s="37"/>
      <c r="V10" s="11"/>
      <c r="W10" s="11"/>
      <c r="X10" s="11">
        <v>2019</v>
      </c>
      <c r="Y10" s="11">
        <v>2020</v>
      </c>
      <c r="Z10" s="11"/>
      <c r="AA10" s="37"/>
      <c r="AB10" s="25"/>
      <c r="AC10" s="25"/>
      <c r="AD10" s="25"/>
      <c r="AE10" s="25"/>
      <c r="AF10" s="25"/>
      <c r="AG10" s="25"/>
      <c r="AH10" s="25"/>
    </row>
    <row r="11" spans="1:34" ht="15.75" thickBot="1" x14ac:dyDescent="0.3">
      <c r="A11" s="21">
        <v>5</v>
      </c>
      <c r="B11" s="30" t="s">
        <v>24</v>
      </c>
      <c r="C11" s="36">
        <v>1549</v>
      </c>
      <c r="D11" s="35">
        <f>C11/Sheet1!C17*100</f>
        <v>20.296121593291407</v>
      </c>
      <c r="E11" s="36">
        <v>1672</v>
      </c>
      <c r="F11" s="36">
        <f>C11:C14-E11:E14</f>
        <v>-123</v>
      </c>
      <c r="G11" s="21">
        <v>925</v>
      </c>
      <c r="H11" s="35">
        <f>G11/Sheet1!D17*100</f>
        <v>29.346446700507617</v>
      </c>
      <c r="I11" s="21">
        <v>920</v>
      </c>
      <c r="J11" s="36">
        <f>G11:G14-I11:I14</f>
        <v>5</v>
      </c>
      <c r="K11" s="21" t="s">
        <v>14</v>
      </c>
      <c r="L11" s="35" t="s">
        <v>14</v>
      </c>
      <c r="M11" s="21" t="s">
        <v>14</v>
      </c>
      <c r="N11" s="36" t="s">
        <v>14</v>
      </c>
      <c r="O11" s="21">
        <v>624</v>
      </c>
      <c r="P11" s="35">
        <f>O11/Sheet1!F17*100</f>
        <v>13.928571428571429</v>
      </c>
      <c r="Q11" s="21">
        <v>752</v>
      </c>
      <c r="R11" s="36">
        <f>O11:O14-Q11:Q14</f>
        <v>-128</v>
      </c>
      <c r="S11" s="37"/>
      <c r="T11" s="37"/>
      <c r="U11" s="37"/>
      <c r="V11" s="11"/>
      <c r="W11" s="11"/>
      <c r="X11" s="11">
        <v>10220</v>
      </c>
      <c r="Y11" s="11">
        <v>9351</v>
      </c>
      <c r="Z11" s="11"/>
      <c r="AA11" s="37"/>
      <c r="AB11" s="25"/>
      <c r="AC11" s="25"/>
      <c r="AD11" s="25"/>
      <c r="AE11" s="25"/>
      <c r="AF11" s="25"/>
      <c r="AG11" s="25"/>
      <c r="AH11" s="25"/>
    </row>
    <row r="12" spans="1:34" ht="15" customHeight="1" thickBot="1" x14ac:dyDescent="0.3">
      <c r="A12" s="62" t="s">
        <v>19</v>
      </c>
      <c r="B12" s="63"/>
      <c r="C12" s="6">
        <f>SUM(C7:C11)</f>
        <v>7273</v>
      </c>
      <c r="D12" s="38">
        <f>C12/Sheet1!C18*100</f>
        <v>17.139961822166711</v>
      </c>
      <c r="E12" s="6">
        <f>SUM(E7:E11)</f>
        <v>9351</v>
      </c>
      <c r="F12" s="6">
        <f>C12:C14-E12:E14</f>
        <v>-2078</v>
      </c>
      <c r="G12" s="6">
        <f>SUM(G7:G11)</f>
        <v>3792</v>
      </c>
      <c r="H12" s="38">
        <f>G12/Sheet1!D18*100</f>
        <v>17.496424122179672</v>
      </c>
      <c r="I12" s="6">
        <f>SUM(I7:I11)</f>
        <v>5118</v>
      </c>
      <c r="J12" s="6">
        <f>G12:G14-I12:I14</f>
        <v>-1326</v>
      </c>
      <c r="K12" s="6">
        <f>SUM(K7:K11)</f>
        <v>711</v>
      </c>
      <c r="L12" s="38">
        <f>K12/Sheet1!E18*100</f>
        <v>12.610854913089748</v>
      </c>
      <c r="M12" s="6">
        <f>SUM(M7:M11)</f>
        <v>1183</v>
      </c>
      <c r="N12" s="6">
        <f>K12:K14-M12:M14</f>
        <v>-472</v>
      </c>
      <c r="O12" s="6">
        <f>SUM(O8:O11)</f>
        <v>2770</v>
      </c>
      <c r="P12" s="38">
        <f>O12/Sheet1!F18*100</f>
        <v>18.317682846184365</v>
      </c>
      <c r="Q12" s="6">
        <f>SUM(Q8:Q11)</f>
        <v>3050</v>
      </c>
      <c r="R12" s="6">
        <f>O12:O14-Q12:Q14</f>
        <v>-280</v>
      </c>
      <c r="S12" s="37"/>
      <c r="T12" s="37"/>
      <c r="U12" s="37"/>
      <c r="V12" s="11"/>
      <c r="W12" s="11"/>
      <c r="X12" s="11"/>
      <c r="Y12" s="11"/>
      <c r="Z12" s="11"/>
      <c r="AA12" s="37"/>
      <c r="AB12" s="25"/>
      <c r="AC12" s="25"/>
      <c r="AD12" s="25"/>
      <c r="AE12" s="25"/>
      <c r="AF12" s="25"/>
      <c r="AG12" s="25"/>
      <c r="AH12" s="25"/>
    </row>
    <row r="13" spans="1:34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7"/>
      <c r="T13" s="37"/>
      <c r="U13" s="37"/>
      <c r="V13" s="11"/>
      <c r="W13" s="11"/>
      <c r="X13" s="11"/>
      <c r="Y13" s="11"/>
      <c r="Z13" s="11"/>
      <c r="AA13" s="37"/>
      <c r="AB13" s="25"/>
      <c r="AC13" s="25"/>
      <c r="AD13" s="25"/>
      <c r="AE13" s="25"/>
      <c r="AF13" s="25"/>
      <c r="AG13" s="25"/>
      <c r="AH13" s="25"/>
    </row>
    <row r="14" spans="1:34" x14ac:dyDescent="0.25">
      <c r="A14" s="4"/>
      <c r="B14" s="2"/>
      <c r="C14" s="2"/>
      <c r="D14" s="2"/>
      <c r="E14" s="2"/>
      <c r="F14" s="2"/>
      <c r="G14" s="2"/>
      <c r="H14" s="2"/>
      <c r="I14" s="2"/>
      <c r="S14" s="37"/>
      <c r="T14" s="37"/>
      <c r="U14" s="37"/>
      <c r="V14" s="37"/>
      <c r="W14" s="25"/>
      <c r="X14" s="25"/>
      <c r="Y14" s="25"/>
      <c r="Z14" s="25"/>
      <c r="AA14" s="37"/>
      <c r="AB14" s="25"/>
      <c r="AC14" s="25"/>
      <c r="AD14" s="25"/>
      <c r="AE14" s="25"/>
      <c r="AF14" s="25"/>
      <c r="AG14" s="25"/>
      <c r="AH14" s="25"/>
    </row>
    <row r="15" spans="1:34" x14ac:dyDescent="0.25">
      <c r="S15" s="37"/>
      <c r="T15" s="37"/>
      <c r="U15" s="37"/>
      <c r="V15" s="37"/>
      <c r="W15" s="37"/>
      <c r="X15" s="37"/>
      <c r="Y15" s="37"/>
      <c r="Z15" s="37"/>
      <c r="AA15" s="37"/>
      <c r="AB15" s="25"/>
      <c r="AC15" s="25"/>
      <c r="AD15" s="25"/>
      <c r="AE15" s="25"/>
      <c r="AF15" s="25"/>
      <c r="AG15" s="25"/>
      <c r="AH15" s="25"/>
    </row>
    <row r="16" spans="1:34" x14ac:dyDescent="0.25"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</row>
    <row r="17" spans="20:34" x14ac:dyDescent="0.25"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2:B12"/>
    <mergeCell ref="C5:D5"/>
    <mergeCell ref="E5:E6"/>
    <mergeCell ref="F5:F6"/>
    <mergeCell ref="G5:H5"/>
  </mergeCells>
  <pageMargins left="0.7" right="0.7" top="0.75" bottom="0.75" header="0.3" footer="0.3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G40"/>
  <sheetViews>
    <sheetView tabSelected="1" topLeftCell="A4" zoomScale="130" zoomScaleNormal="130" workbookViewId="0">
      <selection activeCell="V24" sqref="V24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7.710937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33" x14ac:dyDescent="0.25">
      <c r="A2" s="78" t="s">
        <v>40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Y2" s="25"/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"/>
      <c r="T3" s="11"/>
      <c r="U3" s="11"/>
      <c r="V3" s="11"/>
      <c r="W3" s="11"/>
      <c r="X3" s="11"/>
      <c r="Y3" s="11"/>
      <c r="Z3" s="11"/>
    </row>
    <row r="4" spans="1:33" x14ac:dyDescent="0.25">
      <c r="A4" s="51" t="s">
        <v>0</v>
      </c>
      <c r="B4" s="13" t="s">
        <v>1</v>
      </c>
      <c r="C4" s="79" t="s">
        <v>2</v>
      </c>
      <c r="D4" s="79"/>
      <c r="E4" s="79"/>
      <c r="F4" s="79"/>
      <c r="G4" s="79" t="s">
        <v>3</v>
      </c>
      <c r="H4" s="79"/>
      <c r="I4" s="79"/>
      <c r="J4" s="79"/>
      <c r="K4" s="79" t="s">
        <v>4</v>
      </c>
      <c r="L4" s="79"/>
      <c r="M4" s="79"/>
      <c r="N4" s="79"/>
      <c r="O4" s="79" t="s">
        <v>5</v>
      </c>
      <c r="P4" s="79"/>
      <c r="Q4" s="79"/>
      <c r="R4" s="79"/>
      <c r="S4" s="11"/>
      <c r="T4" s="11"/>
      <c r="U4" s="11"/>
      <c r="V4" s="11"/>
      <c r="W4" s="11"/>
      <c r="X4" s="11"/>
      <c r="Y4" s="11"/>
      <c r="Z4" s="11"/>
      <c r="AA4" s="25"/>
      <c r="AB4" s="25"/>
    </row>
    <row r="5" spans="1:33" ht="15" customHeight="1" x14ac:dyDescent="0.25">
      <c r="A5" s="51" t="s">
        <v>6</v>
      </c>
      <c r="B5" s="15" t="s">
        <v>7</v>
      </c>
      <c r="C5" s="76">
        <v>2021</v>
      </c>
      <c r="D5" s="76"/>
      <c r="E5" s="76">
        <v>2020</v>
      </c>
      <c r="F5" s="77" t="s">
        <v>25</v>
      </c>
      <c r="G5" s="76">
        <v>2021</v>
      </c>
      <c r="H5" s="76"/>
      <c r="I5" s="76">
        <v>2020</v>
      </c>
      <c r="J5" s="77" t="s">
        <v>25</v>
      </c>
      <c r="K5" s="76">
        <v>2021</v>
      </c>
      <c r="L5" s="76"/>
      <c r="M5" s="76">
        <v>2020</v>
      </c>
      <c r="N5" s="77" t="s">
        <v>25</v>
      </c>
      <c r="O5" s="76">
        <v>2021</v>
      </c>
      <c r="P5" s="76"/>
      <c r="Q5" s="64">
        <v>2020</v>
      </c>
      <c r="R5" s="77" t="s">
        <v>25</v>
      </c>
      <c r="S5" s="56" t="s">
        <v>37</v>
      </c>
      <c r="T5" s="56"/>
      <c r="U5" s="57"/>
      <c r="V5" s="11"/>
      <c r="W5" s="11"/>
      <c r="X5" s="11"/>
      <c r="Y5" s="11"/>
      <c r="Z5" s="11"/>
      <c r="AA5" s="25"/>
      <c r="AB5" s="25"/>
    </row>
    <row r="6" spans="1:33" x14ac:dyDescent="0.25">
      <c r="A6" s="22"/>
      <c r="B6" s="22" t="s">
        <v>8</v>
      </c>
      <c r="C6" s="50" t="s">
        <v>9</v>
      </c>
      <c r="D6" s="50" t="s">
        <v>10</v>
      </c>
      <c r="E6" s="76"/>
      <c r="F6" s="77"/>
      <c r="G6" s="50" t="s">
        <v>9</v>
      </c>
      <c r="H6" s="50" t="s">
        <v>10</v>
      </c>
      <c r="I6" s="76"/>
      <c r="J6" s="77"/>
      <c r="K6" s="50" t="s">
        <v>9</v>
      </c>
      <c r="L6" s="50" t="s">
        <v>10</v>
      </c>
      <c r="M6" s="76"/>
      <c r="N6" s="77"/>
      <c r="O6" s="50" t="s">
        <v>9</v>
      </c>
      <c r="P6" s="50" t="s">
        <v>10</v>
      </c>
      <c r="Q6" s="64"/>
      <c r="R6" s="77"/>
      <c r="S6" s="11"/>
      <c r="T6" s="11"/>
      <c r="U6" s="11"/>
      <c r="V6" s="11"/>
      <c r="W6" s="11"/>
      <c r="X6" s="57" t="s">
        <v>35</v>
      </c>
      <c r="Y6" s="58" t="s">
        <v>38</v>
      </c>
      <c r="Z6" s="11"/>
      <c r="AA6" s="25"/>
      <c r="AB6" s="25"/>
    </row>
    <row r="7" spans="1:33" x14ac:dyDescent="0.25">
      <c r="A7" s="23">
        <v>1</v>
      </c>
      <c r="B7" s="31" t="s">
        <v>11</v>
      </c>
      <c r="C7" s="23">
        <v>666</v>
      </c>
      <c r="D7" s="39">
        <f>C7/Sheet1!C4*100</f>
        <v>8.2252686180066696</v>
      </c>
      <c r="E7" s="23">
        <v>1494</v>
      </c>
      <c r="F7" s="23">
        <f>C7:C16-E7:E16</f>
        <v>-828</v>
      </c>
      <c r="G7" s="23">
        <v>666</v>
      </c>
      <c r="H7" s="39">
        <f>G7/T7*100</f>
        <v>16.485148514851485</v>
      </c>
      <c r="I7" s="23">
        <v>683</v>
      </c>
      <c r="J7" s="23">
        <f>G7:G16-I7:I16</f>
        <v>-17</v>
      </c>
      <c r="K7" s="23">
        <v>0</v>
      </c>
      <c r="L7" s="39">
        <v>0</v>
      </c>
      <c r="M7" s="23">
        <v>346</v>
      </c>
      <c r="N7" s="23">
        <f>K7:K16-M7:M16</f>
        <v>-346</v>
      </c>
      <c r="O7" s="23">
        <v>0</v>
      </c>
      <c r="P7" s="39">
        <v>0</v>
      </c>
      <c r="Q7" s="23">
        <v>465</v>
      </c>
      <c r="R7" s="23">
        <f>O7:O16-Q7:Q16</f>
        <v>-465</v>
      </c>
      <c r="S7" s="59">
        <v>4040</v>
      </c>
      <c r="T7" s="59">
        <v>4040</v>
      </c>
      <c r="U7" s="59">
        <v>0</v>
      </c>
      <c r="V7" s="59">
        <v>0</v>
      </c>
      <c r="W7" s="11"/>
      <c r="X7" s="11">
        <v>91431</v>
      </c>
      <c r="Y7" s="60">
        <v>78524</v>
      </c>
      <c r="Z7" s="11"/>
      <c r="AA7" s="25"/>
      <c r="AB7" s="25"/>
      <c r="AC7" s="25"/>
      <c r="AD7" s="25"/>
      <c r="AE7" s="25"/>
      <c r="AF7" s="25"/>
      <c r="AG7" s="25"/>
    </row>
    <row r="8" spans="1:33" x14ac:dyDescent="0.25">
      <c r="A8" s="21">
        <v>2</v>
      </c>
      <c r="B8" s="30" t="s">
        <v>12</v>
      </c>
      <c r="C8" s="21">
        <v>2112</v>
      </c>
      <c r="D8" s="39">
        <f>C8/Sheet1!C5*100</f>
        <v>27.297402093834823</v>
      </c>
      <c r="E8" s="21">
        <v>2279</v>
      </c>
      <c r="F8" s="21">
        <f>C8:C16-E8:E16</f>
        <v>-167</v>
      </c>
      <c r="G8" s="21">
        <v>581</v>
      </c>
      <c r="H8" s="39">
        <f>G8/Sheet1!D5*100</f>
        <v>34.196586227192469</v>
      </c>
      <c r="I8" s="21">
        <v>581</v>
      </c>
      <c r="J8" s="21">
        <f>G8:G16-I8:I16</f>
        <v>0</v>
      </c>
      <c r="K8" s="21">
        <v>420</v>
      </c>
      <c r="L8" s="39">
        <f>K8/Sheet1!E5*100</f>
        <v>33.201581027667984</v>
      </c>
      <c r="M8" s="21">
        <v>454</v>
      </c>
      <c r="N8" s="21">
        <f>K8:K16-M8:M16</f>
        <v>-34</v>
      </c>
      <c r="O8" s="21">
        <v>1111</v>
      </c>
      <c r="P8" s="39">
        <f>O8/Sheet1!F5*100</f>
        <v>23.276765137230253</v>
      </c>
      <c r="Q8" s="21">
        <v>1244</v>
      </c>
      <c r="R8" s="21">
        <f>O8:O16-Q8:Q16</f>
        <v>-133</v>
      </c>
      <c r="S8" s="59">
        <v>7089</v>
      </c>
      <c r="T8" s="59">
        <v>1641</v>
      </c>
      <c r="U8" s="59">
        <v>1245</v>
      </c>
      <c r="V8" s="59">
        <v>4203</v>
      </c>
      <c r="W8" s="11"/>
      <c r="X8" s="11"/>
      <c r="Y8" s="11"/>
      <c r="Z8" s="11"/>
      <c r="AA8" s="25"/>
      <c r="AB8" s="25"/>
      <c r="AC8" s="25"/>
      <c r="AD8" s="25"/>
      <c r="AE8" s="25"/>
      <c r="AF8" s="25"/>
      <c r="AG8" s="25"/>
    </row>
    <row r="9" spans="1:33" x14ac:dyDescent="0.25">
      <c r="A9" s="21">
        <v>3</v>
      </c>
      <c r="B9" s="30" t="s">
        <v>13</v>
      </c>
      <c r="C9" s="21">
        <v>816</v>
      </c>
      <c r="D9" s="39">
        <f>C9/Sheet1!C6*100</f>
        <v>23.880597014925371</v>
      </c>
      <c r="E9" s="21">
        <v>920</v>
      </c>
      <c r="F9" s="21">
        <f>C9:C17-E9:E17</f>
        <v>-104</v>
      </c>
      <c r="G9" s="21">
        <v>429</v>
      </c>
      <c r="H9" s="39">
        <f t="shared" ref="H9:H13" si="0">G9/T9*100</f>
        <v>31.04196816208394</v>
      </c>
      <c r="I9" s="21">
        <v>525</v>
      </c>
      <c r="J9" s="21">
        <f>G9:G17-I9:I17</f>
        <v>-96</v>
      </c>
      <c r="K9" s="21" t="s">
        <v>14</v>
      </c>
      <c r="L9" s="35" t="s">
        <v>14</v>
      </c>
      <c r="M9" s="21" t="s">
        <v>14</v>
      </c>
      <c r="N9" s="21" t="s">
        <v>14</v>
      </c>
      <c r="O9" s="21">
        <v>387</v>
      </c>
      <c r="P9" s="39">
        <f t="shared" ref="P9:P13" si="1">O9/V9*100</f>
        <v>27.982646420824299</v>
      </c>
      <c r="Q9" s="21">
        <v>395</v>
      </c>
      <c r="R9" s="21">
        <f>O9:O17-Q9:Q17</f>
        <v>-8</v>
      </c>
      <c r="S9" s="59">
        <v>2765</v>
      </c>
      <c r="T9" s="59">
        <v>1382</v>
      </c>
      <c r="U9" s="59" t="s">
        <v>14</v>
      </c>
      <c r="V9" s="59">
        <v>1383</v>
      </c>
      <c r="W9" s="11"/>
      <c r="X9" s="11"/>
      <c r="Y9" s="11"/>
      <c r="Z9" s="11"/>
      <c r="AA9" s="25"/>
      <c r="AB9" s="25"/>
      <c r="AC9" s="25"/>
      <c r="AD9" s="25"/>
      <c r="AE9" s="25"/>
      <c r="AF9" s="25"/>
      <c r="AG9" s="25"/>
    </row>
    <row r="10" spans="1:33" x14ac:dyDescent="0.25">
      <c r="A10" s="21">
        <v>4</v>
      </c>
      <c r="B10" s="30" t="s">
        <v>15</v>
      </c>
      <c r="C10" s="21">
        <v>1344</v>
      </c>
      <c r="D10" s="39">
        <f>C10/Sheet1!C7*100</f>
        <v>20.616658996778646</v>
      </c>
      <c r="E10" s="21">
        <v>1387</v>
      </c>
      <c r="F10" s="21">
        <f>C10:C17-E10:E17</f>
        <v>-43</v>
      </c>
      <c r="G10" s="21">
        <v>323</v>
      </c>
      <c r="H10" s="39">
        <f t="shared" si="0"/>
        <v>31.450827653359298</v>
      </c>
      <c r="I10" s="21">
        <v>316</v>
      </c>
      <c r="J10" s="21">
        <f>G10:G17-I10:I17</f>
        <v>7</v>
      </c>
      <c r="K10" s="21">
        <v>680</v>
      </c>
      <c r="L10" s="35">
        <f>K10/U10*100</f>
        <v>27.23267921505807</v>
      </c>
      <c r="M10" s="21">
        <v>688</v>
      </c>
      <c r="N10" s="21">
        <f>K10:K17-M10:M17</f>
        <v>-8</v>
      </c>
      <c r="O10" s="21">
        <v>341</v>
      </c>
      <c r="P10" s="39">
        <f t="shared" si="1"/>
        <v>18.902439024390244</v>
      </c>
      <c r="Q10" s="21">
        <v>383</v>
      </c>
      <c r="R10" s="21">
        <f>O10:O17-Q10:Q17</f>
        <v>-42</v>
      </c>
      <c r="S10" s="59">
        <v>5328</v>
      </c>
      <c r="T10" s="59">
        <v>1027</v>
      </c>
      <c r="U10" s="59">
        <v>2497</v>
      </c>
      <c r="V10" s="59">
        <v>1804</v>
      </c>
      <c r="W10" s="11"/>
      <c r="X10" s="11"/>
      <c r="Y10" s="11"/>
      <c r="Z10" s="11"/>
      <c r="AA10" s="25"/>
      <c r="AB10" s="25"/>
      <c r="AC10" s="25"/>
      <c r="AD10" s="25"/>
      <c r="AE10" s="25"/>
      <c r="AF10" s="25"/>
      <c r="AG10" s="25"/>
    </row>
    <row r="11" spans="1:33" x14ac:dyDescent="0.25">
      <c r="A11" s="21">
        <v>5</v>
      </c>
      <c r="B11" s="30" t="s">
        <v>16</v>
      </c>
      <c r="C11" s="21">
        <v>2831</v>
      </c>
      <c r="D11" s="39">
        <f>C11/Sheet1!C8*100</f>
        <v>31.627751089263768</v>
      </c>
      <c r="E11" s="21">
        <v>2868</v>
      </c>
      <c r="F11" s="21">
        <f>C11:C17-E11:E17</f>
        <v>-37</v>
      </c>
      <c r="G11" s="21">
        <v>804</v>
      </c>
      <c r="H11" s="39">
        <f t="shared" si="0"/>
        <v>39.900744416873451</v>
      </c>
      <c r="I11" s="21">
        <v>752</v>
      </c>
      <c r="J11" s="21">
        <f>G11:G17-I11:I17</f>
        <v>52</v>
      </c>
      <c r="K11" s="21">
        <v>1217</v>
      </c>
      <c r="L11" s="35">
        <f>K11/U11*100</f>
        <v>35.899705014749259</v>
      </c>
      <c r="M11" s="21">
        <v>1241</v>
      </c>
      <c r="N11" s="21">
        <f>K11:K17-M11:M17</f>
        <v>-24</v>
      </c>
      <c r="O11" s="21">
        <v>810</v>
      </c>
      <c r="P11" s="39">
        <f t="shared" si="1"/>
        <v>25.344180225281605</v>
      </c>
      <c r="Q11" s="21">
        <v>875</v>
      </c>
      <c r="R11" s="21">
        <f>O11:O17-Q11:Q17</f>
        <v>-65</v>
      </c>
      <c r="S11" s="59">
        <v>8601</v>
      </c>
      <c r="T11" s="59">
        <v>2015</v>
      </c>
      <c r="U11" s="59">
        <v>3390</v>
      </c>
      <c r="V11" s="59">
        <v>3196</v>
      </c>
      <c r="W11" s="11"/>
      <c r="X11" s="11"/>
      <c r="Y11" s="11"/>
      <c r="Z11" s="11"/>
      <c r="AA11" s="25"/>
      <c r="AB11" s="25"/>
      <c r="AC11" s="25"/>
      <c r="AD11" s="25"/>
      <c r="AE11" s="25"/>
      <c r="AF11" s="25"/>
      <c r="AG11" s="25"/>
    </row>
    <row r="12" spans="1:33" x14ac:dyDescent="0.25">
      <c r="A12" s="21">
        <v>6</v>
      </c>
      <c r="B12" s="30" t="s">
        <v>17</v>
      </c>
      <c r="C12" s="21">
        <v>1625</v>
      </c>
      <c r="D12" s="39">
        <f>C12/Sheet1!C9*100</f>
        <v>19.180830972615677</v>
      </c>
      <c r="E12" s="21">
        <v>1681</v>
      </c>
      <c r="F12" s="21">
        <f>C12:C17-E12:E17</f>
        <v>-56</v>
      </c>
      <c r="G12" s="21">
        <v>858</v>
      </c>
      <c r="H12" s="39">
        <f t="shared" si="0"/>
        <v>34.666666666666671</v>
      </c>
      <c r="I12" s="21">
        <v>855</v>
      </c>
      <c r="J12" s="21">
        <f>G12:G17-I12:I17</f>
        <v>3</v>
      </c>
      <c r="K12" s="21" t="s">
        <v>14</v>
      </c>
      <c r="L12" s="35" t="s">
        <v>14</v>
      </c>
      <c r="M12" s="21" t="s">
        <v>14</v>
      </c>
      <c r="N12" s="21" t="s">
        <v>14</v>
      </c>
      <c r="O12" s="21">
        <v>767</v>
      </c>
      <c r="P12" s="39">
        <f t="shared" si="1"/>
        <v>23.334347429266806</v>
      </c>
      <c r="Q12" s="21">
        <v>826</v>
      </c>
      <c r="R12" s="21">
        <f>O12:O17-Q12:Q17</f>
        <v>-59</v>
      </c>
      <c r="S12" s="59">
        <v>5762</v>
      </c>
      <c r="T12" s="59">
        <v>2475</v>
      </c>
      <c r="U12" s="59" t="s">
        <v>14</v>
      </c>
      <c r="V12" s="59">
        <v>3287</v>
      </c>
      <c r="W12" s="11"/>
      <c r="X12" s="57" t="s">
        <v>36</v>
      </c>
      <c r="Y12" s="57"/>
      <c r="Z12" s="11"/>
      <c r="AA12" s="25"/>
      <c r="AB12" s="25"/>
      <c r="AC12" s="25"/>
      <c r="AD12" s="25"/>
      <c r="AE12" s="25"/>
      <c r="AF12" s="25"/>
      <c r="AG12" s="25"/>
    </row>
    <row r="13" spans="1:33" ht="15" customHeight="1" x14ac:dyDescent="0.25">
      <c r="A13" s="21">
        <v>7</v>
      </c>
      <c r="B13" s="30" t="s">
        <v>26</v>
      </c>
      <c r="C13" s="21">
        <v>2491</v>
      </c>
      <c r="D13" s="39">
        <f>C13/Sheet1!C10*100</f>
        <v>26.667380366127823</v>
      </c>
      <c r="E13" s="21">
        <v>2885</v>
      </c>
      <c r="F13" s="21">
        <f>C13:C17-E13:E17</f>
        <v>-394</v>
      </c>
      <c r="G13" s="21">
        <v>307</v>
      </c>
      <c r="H13" s="39">
        <f t="shared" si="0"/>
        <v>44.300144300144304</v>
      </c>
      <c r="I13" s="21">
        <v>469</v>
      </c>
      <c r="J13" s="21">
        <f>G13:G17-I13:I17</f>
        <v>-162</v>
      </c>
      <c r="K13" s="21">
        <v>379</v>
      </c>
      <c r="L13" s="35">
        <f>K13/U13*100</f>
        <v>42.393736017897091</v>
      </c>
      <c r="M13" s="21">
        <v>406</v>
      </c>
      <c r="N13" s="21">
        <f>K13:K17-M13:M17</f>
        <v>-27</v>
      </c>
      <c r="O13" s="21">
        <v>1805</v>
      </c>
      <c r="P13" s="39">
        <f t="shared" si="1"/>
        <v>28.384966189652459</v>
      </c>
      <c r="Q13" s="21">
        <v>2010</v>
      </c>
      <c r="R13" s="21">
        <f>O13:O17-Q13:Q17</f>
        <v>-205</v>
      </c>
      <c r="S13" s="59">
        <v>7946</v>
      </c>
      <c r="T13" s="59">
        <v>693</v>
      </c>
      <c r="U13" s="59">
        <v>894</v>
      </c>
      <c r="V13" s="59">
        <v>6359</v>
      </c>
      <c r="W13" s="11"/>
      <c r="X13" s="11">
        <v>2019</v>
      </c>
      <c r="Y13" s="11">
        <v>2020</v>
      </c>
      <c r="Z13" s="11"/>
      <c r="AA13" s="25"/>
      <c r="AB13" s="25"/>
      <c r="AC13" s="25"/>
      <c r="AD13" s="25"/>
      <c r="AE13" s="25"/>
      <c r="AF13" s="25"/>
      <c r="AG13" s="25"/>
    </row>
    <row r="14" spans="1:33" x14ac:dyDescent="0.25">
      <c r="A14" s="74" t="s">
        <v>19</v>
      </c>
      <c r="B14" s="75"/>
      <c r="C14" s="40">
        <f>SUM(C7:C13)</f>
        <v>11885</v>
      </c>
      <c r="D14" s="41">
        <f>C14/S14*100</f>
        <v>28.6171775300378</v>
      </c>
      <c r="E14" s="40">
        <f>SUM(E7:E13)</f>
        <v>13514</v>
      </c>
      <c r="F14" s="42">
        <f>C14:C17-E14:E17</f>
        <v>-1629</v>
      </c>
      <c r="G14" s="40">
        <f>SUM(G7:G13)</f>
        <v>3968</v>
      </c>
      <c r="H14" s="41">
        <f>G14/T14*100</f>
        <v>29.895276124463194</v>
      </c>
      <c r="I14" s="40">
        <f>SUM(I7:I13)</f>
        <v>4181</v>
      </c>
      <c r="J14" s="42">
        <f>G14:G17-I14:I17</f>
        <v>-213</v>
      </c>
      <c r="K14" s="40">
        <f>SUM(K7:K13)</f>
        <v>2696</v>
      </c>
      <c r="L14" s="41">
        <f>K14/U14*100</f>
        <v>33.59082980313979</v>
      </c>
      <c r="M14" s="40">
        <f>SUM(M7:M13)</f>
        <v>3135</v>
      </c>
      <c r="N14" s="42">
        <f>K14:K17-M14:M17</f>
        <v>-439</v>
      </c>
      <c r="O14" s="40">
        <f>SUM(O7:O13)</f>
        <v>5221</v>
      </c>
      <c r="P14" s="41">
        <f>O14/V14*100</f>
        <v>25.805654408857254</v>
      </c>
      <c r="Q14" s="43">
        <f>SUM(Q7:Q13)</f>
        <v>6198</v>
      </c>
      <c r="R14" s="42">
        <f>O14:O17-Q14:Q17</f>
        <v>-977</v>
      </c>
      <c r="S14" s="61">
        <f>SUM(S7:S13)</f>
        <v>41531</v>
      </c>
      <c r="T14" s="61">
        <f>SUM(T7:T13)</f>
        <v>13273</v>
      </c>
      <c r="U14" s="61">
        <f>SUM(U7:U13)</f>
        <v>8026</v>
      </c>
      <c r="V14" s="61">
        <f>SUM(V7:V13)</f>
        <v>20232</v>
      </c>
      <c r="W14" s="11"/>
      <c r="X14" s="11">
        <v>26217</v>
      </c>
      <c r="Y14" s="11">
        <v>23470</v>
      </c>
      <c r="Z14" s="11"/>
      <c r="AA14" s="25"/>
      <c r="AB14" s="25"/>
      <c r="AC14" s="25"/>
      <c r="AD14" s="25"/>
      <c r="AE14" s="25"/>
      <c r="AF14" s="25"/>
      <c r="AG14" s="25"/>
    </row>
    <row r="15" spans="1:33" ht="15.75" thickBot="1" x14ac:dyDescent="0.3">
      <c r="A15" s="24">
        <v>8</v>
      </c>
      <c r="B15" s="32" t="s">
        <v>18</v>
      </c>
      <c r="C15" s="24">
        <v>1022</v>
      </c>
      <c r="D15" s="44">
        <f>C15/Sheet1!C11*100</f>
        <v>1.8772961058045556</v>
      </c>
      <c r="E15" s="24">
        <v>9956</v>
      </c>
      <c r="F15" s="36">
        <f>C15:C17-E15:E17</f>
        <v>-8934</v>
      </c>
      <c r="G15" s="24">
        <v>1022</v>
      </c>
      <c r="H15" s="44">
        <v>0</v>
      </c>
      <c r="I15" s="24">
        <v>0</v>
      </c>
      <c r="J15" s="36">
        <f>G15:G17-I15:I17</f>
        <v>1022</v>
      </c>
      <c r="K15" s="24">
        <v>0</v>
      </c>
      <c r="L15" s="44">
        <f>K15/Sheet1!E11*100</f>
        <v>0</v>
      </c>
      <c r="M15" s="24">
        <v>9956</v>
      </c>
      <c r="N15" s="36">
        <f>K15:K17-M15:M17</f>
        <v>-9956</v>
      </c>
      <c r="O15" s="24" t="s">
        <v>14</v>
      </c>
      <c r="P15" s="44" t="s">
        <v>14</v>
      </c>
      <c r="Q15" s="45" t="s">
        <v>14</v>
      </c>
      <c r="R15" s="36" t="s">
        <v>14</v>
      </c>
      <c r="S15" s="59">
        <v>49900</v>
      </c>
      <c r="T15" s="59">
        <v>49900</v>
      </c>
      <c r="U15" s="59">
        <v>0</v>
      </c>
      <c r="V15" s="59" t="s">
        <v>14</v>
      </c>
      <c r="W15" s="11"/>
      <c r="X15" s="11"/>
      <c r="Y15" s="11"/>
      <c r="Z15" s="11"/>
      <c r="AA15" s="25"/>
      <c r="AB15" s="25"/>
      <c r="AC15" s="25"/>
      <c r="AD15" s="25"/>
      <c r="AE15" s="25"/>
      <c r="AF15" s="25"/>
      <c r="AG15" s="25"/>
    </row>
    <row r="16" spans="1:33" ht="15.75" thickBot="1" x14ac:dyDescent="0.3">
      <c r="A16" s="6"/>
      <c r="B16" s="10" t="s">
        <v>19</v>
      </c>
      <c r="C16" s="46">
        <f>SUM(C14:C15)</f>
        <v>12907</v>
      </c>
      <c r="D16" s="38">
        <f>C16/S16*100</f>
        <v>14.116656276317659</v>
      </c>
      <c r="E16" s="46">
        <f>SUM(E14:E15)</f>
        <v>23470</v>
      </c>
      <c r="F16" s="6">
        <f>C16:C17-E16:E17</f>
        <v>-10563</v>
      </c>
      <c r="G16" s="47">
        <f>SUM(G14:G15)</f>
        <v>4990</v>
      </c>
      <c r="H16" s="38">
        <v>29.1</v>
      </c>
      <c r="I16" s="47">
        <f>SUM(I14:I15)</f>
        <v>4181</v>
      </c>
      <c r="J16" s="6">
        <f>G16:G17-I16:I17</f>
        <v>809</v>
      </c>
      <c r="K16" s="47">
        <f>SUM(K14:K15)</f>
        <v>2696</v>
      </c>
      <c r="L16" s="38">
        <f>K16/U16*100</f>
        <v>33.59082980313979</v>
      </c>
      <c r="M16" s="47">
        <f>SUM(M14:M15)</f>
        <v>13091</v>
      </c>
      <c r="N16" s="6">
        <f>K16:K17-M16:M17</f>
        <v>-10395</v>
      </c>
      <c r="O16" s="47">
        <f>SUM(O14:O15)</f>
        <v>5221</v>
      </c>
      <c r="P16" s="38">
        <v>30.7</v>
      </c>
      <c r="Q16" s="48">
        <f>SUM(Q14:Q15)</f>
        <v>6198</v>
      </c>
      <c r="R16" s="49">
        <f>O16:O17-Q16:Q17</f>
        <v>-977</v>
      </c>
      <c r="S16" s="61">
        <f>SUM(S14:S15)</f>
        <v>91431</v>
      </c>
      <c r="T16" s="61">
        <f>SUM(T14:T15)</f>
        <v>63173</v>
      </c>
      <c r="U16" s="61">
        <f>SUM(U14:U15)</f>
        <v>8026</v>
      </c>
      <c r="V16" s="61">
        <v>22868</v>
      </c>
      <c r="W16" s="11"/>
      <c r="X16" s="11"/>
      <c r="Y16" s="11"/>
      <c r="Z16" s="11"/>
      <c r="AA16" s="25"/>
      <c r="AB16" s="25"/>
      <c r="AC16" s="25"/>
      <c r="AD16" s="25"/>
      <c r="AE16" s="25"/>
      <c r="AF16" s="25"/>
      <c r="AG16" s="25"/>
    </row>
    <row r="17" spans="1:28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  <c r="S17" s="11"/>
      <c r="T17" s="11"/>
      <c r="U17" s="11"/>
      <c r="V17" s="11"/>
      <c r="W17" s="11"/>
      <c r="X17" s="11"/>
      <c r="Y17" s="11"/>
      <c r="Z17" s="11"/>
      <c r="AA17" s="25"/>
      <c r="AB17" s="25"/>
    </row>
    <row r="18" spans="1:2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S18" s="37"/>
      <c r="T18" s="37"/>
      <c r="U18" s="37"/>
      <c r="V18" s="37"/>
      <c r="W18" s="37"/>
      <c r="X18" s="37"/>
      <c r="Y18" s="11"/>
      <c r="Z18" s="11"/>
      <c r="AA18" s="25"/>
      <c r="AB18" s="25"/>
    </row>
    <row r="19" spans="1:28" x14ac:dyDescent="0.25">
      <c r="S19" s="37"/>
      <c r="T19" s="37"/>
      <c r="U19" s="37"/>
      <c r="V19" s="52"/>
      <c r="W19" s="52"/>
      <c r="X19" s="52"/>
      <c r="Y19" s="33"/>
      <c r="Z19" s="34"/>
      <c r="AA19" s="25"/>
      <c r="AB19" s="25"/>
    </row>
    <row r="20" spans="1:28" x14ac:dyDescent="0.25">
      <c r="S20" s="37"/>
      <c r="T20" s="37"/>
      <c r="U20" s="37"/>
      <c r="V20" s="52"/>
      <c r="W20" s="52"/>
      <c r="X20" s="52"/>
      <c r="Y20" s="33"/>
      <c r="Z20" s="34"/>
      <c r="AA20" s="25"/>
      <c r="AB20" s="25"/>
    </row>
    <row r="21" spans="1:28" x14ac:dyDescent="0.25">
      <c r="S21" s="37"/>
      <c r="T21" s="37"/>
      <c r="U21" s="37"/>
      <c r="V21" s="52"/>
      <c r="W21" s="52"/>
      <c r="X21" s="52"/>
      <c r="Y21" s="33"/>
      <c r="Z21" s="34"/>
      <c r="AA21" s="25"/>
      <c r="AB21" s="25"/>
    </row>
    <row r="22" spans="1:28" x14ac:dyDescent="0.25">
      <c r="S22" s="37"/>
      <c r="T22" s="37"/>
      <c r="U22" s="37"/>
      <c r="V22" s="52"/>
      <c r="W22" s="52"/>
      <c r="X22" s="52"/>
      <c r="Y22" s="33"/>
      <c r="Z22" s="34"/>
      <c r="AA22" s="25"/>
      <c r="AB22" s="25"/>
    </row>
    <row r="23" spans="1:28" x14ac:dyDescent="0.25">
      <c r="S23" s="37"/>
      <c r="T23" s="37"/>
      <c r="U23" s="37"/>
      <c r="V23" s="52"/>
      <c r="W23" s="52"/>
      <c r="X23" s="52"/>
      <c r="Y23" s="26"/>
      <c r="Z23" s="28"/>
    </row>
    <row r="24" spans="1:28" x14ac:dyDescent="0.25">
      <c r="S24" s="37"/>
      <c r="T24" s="37"/>
      <c r="U24" s="37"/>
      <c r="V24" s="52"/>
      <c r="W24" s="52"/>
      <c r="X24" s="52"/>
      <c r="Y24" s="26"/>
      <c r="Z24" s="28"/>
    </row>
    <row r="25" spans="1:28" x14ac:dyDescent="0.25">
      <c r="S25" s="37"/>
      <c r="T25" s="37"/>
      <c r="U25" s="37"/>
      <c r="V25" s="52"/>
      <c r="W25" s="52"/>
      <c r="X25" s="52"/>
      <c r="Y25" s="26"/>
      <c r="Z25" s="28"/>
    </row>
    <row r="26" spans="1:28" x14ac:dyDescent="0.25">
      <c r="S26" s="37"/>
      <c r="T26" s="37"/>
      <c r="U26" s="37"/>
      <c r="V26" s="53"/>
      <c r="W26" s="53"/>
      <c r="X26" s="53"/>
      <c r="Y26" s="27"/>
      <c r="Z26" s="28"/>
    </row>
    <row r="27" spans="1:28" x14ac:dyDescent="0.25">
      <c r="S27" s="37"/>
      <c r="T27" s="37"/>
      <c r="U27" s="37"/>
      <c r="V27" s="52"/>
      <c r="W27" s="52"/>
      <c r="X27" s="52"/>
      <c r="Y27" s="26"/>
      <c r="Z27" s="28"/>
    </row>
    <row r="28" spans="1:28" x14ac:dyDescent="0.25">
      <c r="S28" s="37"/>
      <c r="T28" s="37"/>
      <c r="U28" s="37"/>
      <c r="V28" s="53"/>
      <c r="W28" s="53"/>
      <c r="X28" s="53"/>
      <c r="Y28" s="27"/>
      <c r="Z28" s="28"/>
    </row>
    <row r="29" spans="1:28" x14ac:dyDescent="0.25">
      <c r="S29" s="37"/>
      <c r="T29" s="37"/>
      <c r="U29" s="37"/>
      <c r="V29" s="54"/>
      <c r="W29" s="54"/>
      <c r="X29" s="54"/>
      <c r="Y29" s="28"/>
      <c r="Z29" s="28"/>
    </row>
    <row r="30" spans="1:28" x14ac:dyDescent="0.25">
      <c r="S30" s="37"/>
      <c r="T30" s="37"/>
      <c r="U30" s="37"/>
      <c r="V30" s="37"/>
      <c r="W30" s="37"/>
      <c r="X30" s="37"/>
    </row>
    <row r="31" spans="1:28" x14ac:dyDescent="0.25">
      <c r="S31" s="37"/>
      <c r="T31" s="37"/>
      <c r="U31" s="37"/>
      <c r="V31" s="37"/>
      <c r="W31" s="37"/>
      <c r="X31" s="37"/>
    </row>
    <row r="32" spans="1:28" x14ac:dyDescent="0.25">
      <c r="B32" s="25"/>
      <c r="C32" s="25"/>
      <c r="D32" s="25"/>
      <c r="E32" s="25"/>
      <c r="F32" s="25"/>
      <c r="G32" s="25"/>
      <c r="H32" s="25"/>
      <c r="I32" s="25"/>
      <c r="S32" s="37"/>
      <c r="T32" s="37"/>
      <c r="U32" s="37"/>
      <c r="V32" s="37"/>
      <c r="W32" s="37"/>
      <c r="X32" s="37"/>
    </row>
    <row r="33" spans="2:19" x14ac:dyDescent="0.25">
      <c r="B33" s="37"/>
      <c r="C33" s="37"/>
      <c r="D33" s="37"/>
      <c r="E33" s="37"/>
      <c r="F33" s="37"/>
      <c r="G33" s="37"/>
      <c r="H33" s="37"/>
      <c r="I33" s="37"/>
      <c r="J33" s="55"/>
      <c r="K33" s="55"/>
      <c r="L33" s="55"/>
      <c r="M33" s="55"/>
      <c r="N33" s="55"/>
      <c r="O33" s="55"/>
      <c r="P33" s="55"/>
      <c r="Q33" s="55"/>
      <c r="R33" s="55"/>
      <c r="S33" s="37"/>
    </row>
    <row r="34" spans="2:19" x14ac:dyDescent="0.25">
      <c r="B34" s="37"/>
      <c r="C34" s="37"/>
      <c r="D34" s="37"/>
      <c r="E34" s="37"/>
      <c r="F34" s="37"/>
      <c r="G34" s="37"/>
      <c r="H34" s="37"/>
      <c r="I34" s="37"/>
      <c r="J34" s="55"/>
      <c r="K34" s="55"/>
      <c r="L34" s="55"/>
      <c r="M34" s="55"/>
      <c r="N34" s="55"/>
      <c r="O34" s="55"/>
      <c r="P34" s="55"/>
      <c r="Q34" s="55"/>
      <c r="R34" s="55"/>
      <c r="S34" s="37"/>
    </row>
    <row r="35" spans="2:19" x14ac:dyDescent="0.25">
      <c r="B35" s="37"/>
      <c r="C35" s="37"/>
      <c r="D35" s="37"/>
      <c r="E35" s="37"/>
      <c r="F35" s="37"/>
      <c r="G35" s="37"/>
      <c r="H35" s="37"/>
      <c r="I35" s="37"/>
      <c r="J35" s="55"/>
      <c r="K35" s="55"/>
      <c r="L35" s="55"/>
      <c r="M35" s="55"/>
      <c r="N35" s="55"/>
      <c r="O35" s="55"/>
      <c r="P35" s="55"/>
      <c r="Q35" s="55"/>
      <c r="R35" s="55"/>
      <c r="S35" s="37"/>
    </row>
    <row r="36" spans="2:19" x14ac:dyDescent="0.25">
      <c r="B36" s="37"/>
      <c r="C36" s="37"/>
      <c r="D36" s="37"/>
      <c r="E36" s="37"/>
      <c r="F36" s="37"/>
      <c r="G36" s="37"/>
      <c r="H36" s="37"/>
      <c r="I36" s="37"/>
      <c r="J36" s="55"/>
      <c r="K36" s="55"/>
      <c r="L36" s="55"/>
      <c r="M36" s="55"/>
      <c r="N36" s="55"/>
      <c r="O36" s="55"/>
      <c r="P36" s="55"/>
      <c r="Q36" s="55"/>
      <c r="R36" s="55"/>
      <c r="S36" s="37"/>
    </row>
    <row r="37" spans="2:19" x14ac:dyDescent="0.25"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2:19" x14ac:dyDescent="0.25"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2:19" x14ac:dyDescent="0.25"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2:19" x14ac:dyDescent="0.25">
      <c r="B40" s="25"/>
      <c r="C40" s="25"/>
      <c r="D40" s="25"/>
      <c r="E40" s="25"/>
      <c r="F40" s="25"/>
      <c r="G40" s="25"/>
      <c r="H40" s="25"/>
      <c r="I40" s="25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4:B14"/>
    <mergeCell ref="C5:D5"/>
    <mergeCell ref="E5:E6"/>
    <mergeCell ref="F5:F6"/>
    <mergeCell ref="G5:H5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80" t="s">
        <v>29</v>
      </c>
      <c r="D2" s="80"/>
      <c r="E2" s="80"/>
      <c r="F2" s="80"/>
    </row>
    <row r="3" spans="2:6" x14ac:dyDescent="0.25">
      <c r="C3" t="s">
        <v>30</v>
      </c>
      <c r="D3" t="s">
        <v>3</v>
      </c>
      <c r="E3" t="s">
        <v>31</v>
      </c>
      <c r="F3" t="s">
        <v>32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33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2020-08-06T10:32:02Z</cp:lastPrinted>
  <dcterms:created xsi:type="dcterms:W3CDTF">2012-12-07T12:58:07Z</dcterms:created>
  <dcterms:modified xsi:type="dcterms:W3CDTF">2022-08-26T11:38:17Z</dcterms:modified>
</cp:coreProperties>
</file>