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95" windowWidth="18195" windowHeight="6825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G8" i="1"/>
  <c r="G9" i="1"/>
  <c r="G10" i="1"/>
  <c r="G11" i="1"/>
  <c r="G7" i="1"/>
  <c r="T16" i="2"/>
  <c r="T14" i="2"/>
  <c r="T12" i="1"/>
  <c r="U15" i="2" l="1"/>
  <c r="U8" i="2"/>
  <c r="U9" i="2"/>
  <c r="U10" i="2"/>
  <c r="U11" i="2"/>
  <c r="U12" i="2"/>
  <c r="U13" i="2"/>
  <c r="U7" i="2"/>
  <c r="U7" i="1" l="1"/>
  <c r="S14" i="2" l="1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F14" i="2"/>
  <c r="F16" i="2" s="1"/>
  <c r="E14" i="2"/>
  <c r="E16" i="2" s="1"/>
  <c r="D14" i="2"/>
  <c r="D16" i="2" s="1"/>
  <c r="C14" i="2"/>
  <c r="C16" i="2" s="1"/>
  <c r="S12" i="1" l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  <c r="C12" i="1"/>
  <c r="G12" i="1" s="1"/>
</calcChain>
</file>

<file path=xl/sharedStrings.xml><?xml version="1.0" encoding="utf-8"?>
<sst xmlns="http://schemas.openxmlformats.org/spreadsheetml/2006/main" count="116" uniqueCount="33">
  <si>
    <t>Eil. Nr.</t>
  </si>
  <si>
    <t>Savivaldybių viešosios bibliotekos</t>
  </si>
  <si>
    <t>Patalpų plotas kv.m.</t>
  </si>
  <si>
    <t>Viso fondo lentynų metrų</t>
  </si>
  <si>
    <t>Bendras</t>
  </si>
  <si>
    <t>Naudingas</t>
  </si>
  <si>
    <t>Iš viso</t>
  </si>
  <si>
    <t>Iš jų: atviro fondo</t>
  </si>
  <si>
    <t>SVB</t>
  </si>
  <si>
    <t>VB</t>
  </si>
  <si>
    <t>Miesto fil.</t>
  </si>
  <si>
    <t>Kaimo fil.</t>
  </si>
  <si>
    <t>Tenka 1 gyv.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</si>
  <si>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</si>
  <si>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</si>
  <si>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</si>
  <si>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</si>
  <si>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</si>
  <si>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</si>
  <si>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</si>
  <si>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</si>
  <si>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Alytaus m.</t>
  </si>
  <si>
    <t>Alytaus r.</t>
  </si>
  <si>
    <t xml:space="preserve">Druskininkai </t>
  </si>
  <si>
    <t>Lazdijai</t>
  </si>
  <si>
    <t>Varėna</t>
  </si>
  <si>
    <t>Vilniaus r.</t>
  </si>
  <si>
    <t>x</t>
  </si>
  <si>
    <t>Elektėnai</t>
  </si>
  <si>
    <t>Druskininkai</t>
  </si>
  <si>
    <t>Gyvent.</t>
  </si>
  <si>
    <t>5.1. VILNIAUS APSKRITIES SAVIVALDYBIŲ VIEŠŲJŲ BIBLIOTEKŲ PATALPŲ BŪKLĖ 2021 M.</t>
  </si>
  <si>
    <t>5.1. ALYTAUS APSKRITIES SAVIVALDYBIŲ VIEŠŲJŲ BIBLIOTEKŲ PATALPŲ BŪKLĖ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</si>
</sst>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164" fontId="1" fillId="2" borderId="0" xfId="0" applyNumberFormat="1" applyFont="1" applyFill="1"/>
    <xf numFmtId="0" fontId="3" fillId="3" borderId="0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2" fillId="2" borderId="0" xfId="0" applyFont="1" applyFill="1"/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0" fontId="14" fillId="2" borderId="0" xfId="0" applyFont="1" applyFill="1"/>
    <xf numFmtId="164" fontId="6" fillId="5" borderId="1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15" fillId="2" borderId="0" xfId="0" applyFont="1" applyFill="1"/>
    <xf numFmtId="1" fontId="15" fillId="2" borderId="0" xfId="0" applyNumberFormat="1" applyFont="1" applyFill="1"/>
    <xf numFmtId="0" fontId="16" fillId="2" borderId="0" xfId="0" applyFont="1" applyFill="1"/>
    <xf numFmtId="0" fontId="17" fillId="2" borderId="0" xfId="1" applyFont="1" applyFill="1" applyBorder="1" applyAlignment="1">
      <alignment horizontal="center"/>
    </xf>
    <xf numFmtId="0" fontId="7" fillId="4" borderId="9" xfId="0" applyFont="1" applyFill="1" applyBorder="1" applyAlignment="1">
      <alignment horizontal="right"/>
    </xf>
    <xf numFmtId="0" fontId="8" fillId="4" borderId="10" xfId="0" applyFont="1" applyFill="1" applyBorder="1" applyAlignment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top" wrapText="1"/>
    </xf>
    <xf numFmtId="0" fontId="11" fillId="4" borderId="4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88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E4-421B-AE4A-EFC1B8E62C00}"/>
                </c:ext>
              </c:extLst>
            </c:dLbl>
            <c:dLbl>
              <c:idx val="4"/>
              <c:layout>
                <c:manualLayout>
                  <c:x val="-2.777777777777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4-421B-AE4A-EFC1B8E62C00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(Alytaus!$B$10,Alytaus!$B$8,Alytaus!$B$11,Alytaus!$B$9,Alytaus!$B$7)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(Alytaus!$U$10,Alytaus!$U$8,Alytaus!$U$11,Alytaus!$U$9,Alytaus!$U$7)</c:f>
              <c:numCache>
                <c:formatCode>0</c:formatCode>
                <c:ptCount val="5"/>
                <c:pt idx="0">
                  <c:v>152.19462974381972</c:v>
                </c:pt>
                <c:pt idx="1">
                  <c:v>107.65420633077935</c:v>
                </c:pt>
                <c:pt idx="2">
                  <c:v>125.82846003898635</c:v>
                </c:pt>
                <c:pt idx="3">
                  <c:v>64.314261674379466</c:v>
                </c:pt>
                <c:pt idx="4">
                  <c:v>31.41957118179047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4-421B-AE4A-EFC1B8E62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88320"/>
        <c:axId val="99176832"/>
      </c:areaChart>
      <c:catAx>
        <c:axId val="9888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176832"/>
        <c:crosses val="autoZero"/>
        <c:auto val="1"/>
        <c:lblAlgn val="ctr"/>
        <c:lblOffset val="100"/>
        <c:noMultiLvlLbl val="0"/>
      </c:catAx>
      <c:valAx>
        <c:axId val="991768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98888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6336430024034025E-2"/>
          <c:y val="0.19025530503978783"/>
          <c:w val="0.86141885389326323"/>
          <c:h val="0.51122375328083991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4D-450A-B0E4-2429D686FB06}"/>
                </c:ext>
              </c:extLst>
            </c:dLbl>
            <c:dLbl>
              <c:idx val="7"/>
              <c:layout>
                <c:manualLayout>
                  <c:x val="-1.944444444444464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4D-450A-B0E4-2429D686FB06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(Vilniaus!$B$9,Vilniaus!$B$7,Vilniaus!$B$12,Vilniaus!$B$10,Vilniaus!$B$8,Vilniaus!$B$11,Vilniaus!$B$13,Vilniaus!$B$15)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(Vilniaus!$U$9,Vilniaus!$U$7,Vilniaus!$U$12,Vilniaus!$U$10,Vilniaus!$U$8,Vilniaus!$U$11,Vilniaus!$U$13,Vilniaus!$U$15)</c:f>
              <c:numCache>
                <c:formatCode>0</c:formatCode>
                <c:ptCount val="8"/>
                <c:pt idx="0">
                  <c:v>103.62173038229376</c:v>
                </c:pt>
                <c:pt idx="1">
                  <c:v>81.674133067861291</c:v>
                </c:pt>
                <c:pt idx="2">
                  <c:v>95.334624228488437</c:v>
                </c:pt>
                <c:pt idx="3">
                  <c:v>74.600986973725171</c:v>
                </c:pt>
                <c:pt idx="4">
                  <c:v>89.482724450023113</c:v>
                </c:pt>
                <c:pt idx="5">
                  <c:v>76.716948182940413</c:v>
                </c:pt>
                <c:pt idx="6">
                  <c:v>28.540345581244914</c:v>
                </c:pt>
                <c:pt idx="7">
                  <c:v>6.118595828756523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D-450A-B0E4-2429D686F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16768"/>
        <c:axId val="100818304"/>
      </c:areaChart>
      <c:catAx>
        <c:axId val="10081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818304"/>
        <c:crosses val="autoZero"/>
        <c:auto val="1"/>
        <c:lblAlgn val="ctr"/>
        <c:lblOffset val="100"/>
        <c:noMultiLvlLbl val="0"/>
      </c:catAx>
      <c:valAx>
        <c:axId val="1008183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0081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Naudingas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patalp</a:t>
            </a:r>
            <a:r>
              <a:rPr lang="lt-LT" sz="1400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5287037037037036"/>
          <c:w val="0.93888888888888888"/>
          <c:h val="0.6175619714202391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Lapas1!$B$28:$B$32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 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Lapas1!$C$28:$C$32</c:f>
              <c:numCache>
                <c:formatCode>General</c:formatCode>
                <c:ptCount val="5"/>
                <c:pt idx="0">
                  <c:v>26</c:v>
                </c:pt>
                <c:pt idx="1">
                  <c:v>116</c:v>
                </c:pt>
                <c:pt idx="2">
                  <c:v>58</c:v>
                </c:pt>
                <c:pt idx="3">
                  <c:v>133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A-4A2C-937F-FB6AFB1DCF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0225792"/>
        <c:axId val="100227328"/>
      </c:barChart>
      <c:catAx>
        <c:axId val="10022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227328"/>
        <c:crosses val="autoZero"/>
        <c:auto val="1"/>
        <c:lblAlgn val="ctr"/>
        <c:lblOffset val="100"/>
        <c:noMultiLvlLbl val="0"/>
      </c:catAx>
      <c:valAx>
        <c:axId val="1002273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022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Naudingas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en-US" b="1">
                <a:solidFill>
                  <a:schemeClr val="tx1"/>
                </a:solidFill>
              </a:rPr>
              <a:t> patalp</a:t>
            </a:r>
            <a:r>
              <a:rPr lang="lt-LT" b="1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9990740740740739"/>
          <c:w val="0.93888888888888888"/>
          <c:h val="0.701952464275298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D3-412C-A7B4-C310A198F7D1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D3-412C-A7B4-C310A198F7D1}"/>
                </c:ext>
              </c:extLst>
            </c:dLbl>
            <c:dLbl>
              <c:idx val="2"/>
              <c:layout>
                <c:manualLayout>
                  <c:x val="8.8195601851850866E-3"/>
                  <c:y val="1.851851851490072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D3-412C-A7B4-C310A198F7D1}"/>
                </c:ext>
              </c:extLst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D3-412C-A7B4-C310A198F7D1}"/>
                </c:ext>
              </c:extLst>
            </c:dLbl>
            <c:dLbl>
              <c:idx val="4"/>
              <c:layout>
                <c:manualLayout>
                  <c:x val="2.7777777777777779E-3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D3-412C-A7B4-C310A198F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D3-412C-A7B4-C310A198F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265344"/>
        <c:axId val="101128448"/>
        <c:axId val="0"/>
      </c:bar3DChart>
      <c:catAx>
        <c:axId val="1002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128448"/>
        <c:crosses val="autoZero"/>
        <c:auto val="1"/>
        <c:lblAlgn val="ctr"/>
        <c:lblOffset val="100"/>
        <c:noMultiLvlLbl val="0"/>
      </c:catAx>
      <c:valAx>
        <c:axId val="101128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26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40150462962962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>
              <a:softEdge rad="0"/>
            </a:effectLst>
          </c:spPr>
          <c:dLbls>
            <c:dLbl>
              <c:idx val="0"/>
              <c:layout>
                <c:manualLayout>
                  <c:x val="4.4444444444444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71-4FBE-A6E4-76EADC143AD4}"/>
                </c:ext>
              </c:extLst>
            </c:dLbl>
            <c:dLbl>
              <c:idx val="4"/>
              <c:layout>
                <c:manualLayout>
                  <c:x val="-4.1666666666666664E-2"/>
                  <c:y val="-1.697511254402665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71-4FBE-A6E4-76EADC143A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19050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1-4FBE-A6E4-76EADC143A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1183488"/>
        <c:axId val="101185024"/>
      </c:areaChart>
      <c:catAx>
        <c:axId val="1011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185024"/>
        <c:crosses val="autoZero"/>
        <c:auto val="1"/>
        <c:lblAlgn val="ctr"/>
        <c:lblOffset val="100"/>
        <c:noMultiLvlLbl val="0"/>
      </c:catAx>
      <c:valAx>
        <c:axId val="101185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1183488"/>
        <c:crosses val="autoZero"/>
        <c:crossBetween val="midCat"/>
      </c:valAx>
      <c:spPr>
        <a:noFill/>
        <a:ln>
          <a:noFil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957222222222224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7944006999125102E-2"/>
          <c:y val="0.16245370370370371"/>
          <c:w val="0.85547944006999121"/>
          <c:h val="0.70893627879848353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3.3333333333333333E-2"/>
                  <c:y val="-4.2629629629629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A8-4620-B0E9-591CF4D29C39}"/>
                </c:ext>
              </c:extLst>
            </c:dLbl>
            <c:dLbl>
              <c:idx val="7"/>
              <c:layout>
                <c:manualLayout>
                  <c:x val="-3.6111111111111219E-2"/>
                  <c:y val="-3.2703703703703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8-4620-B0E9-591CF4D2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Lapas1!$B$19:$B$26</c:f>
              <c:strCache>
                <c:ptCount val="8"/>
                <c:pt idx="0">
                  <c:v>Širvintos</c:v>
                </c:pt>
                <c:pt idx="1">
                  <c:v>Elektėnai</c:v>
                </c:pt>
                <c:pt idx="2">
                  <c:v>Švenčionys</c:v>
                </c:pt>
                <c:pt idx="3">
                  <c:v>Ukmergė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101</c:v>
                </c:pt>
                <c:pt idx="1">
                  <c:v>77</c:v>
                </c:pt>
                <c:pt idx="2">
                  <c:v>75</c:v>
                </c:pt>
                <c:pt idx="3">
                  <c:v>73</c:v>
                </c:pt>
                <c:pt idx="4">
                  <c:v>69</c:v>
                </c:pt>
                <c:pt idx="5">
                  <c:v>49</c:v>
                </c:pt>
                <c:pt idx="6">
                  <c:v>29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A8-4620-B0E9-591CF4D29C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1223808"/>
        <c:axId val="101229696"/>
      </c:areaChart>
      <c:catAx>
        <c:axId val="1012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229696"/>
        <c:crosses val="autoZero"/>
        <c:auto val="1"/>
        <c:lblAlgn val="ctr"/>
        <c:lblOffset val="100"/>
        <c:noMultiLvlLbl val="0"/>
      </c:catAx>
      <c:valAx>
        <c:axId val="101229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1223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</xdr:colOff>
      <xdr:row>12</xdr:row>
      <xdr:rowOff>189034</xdr:rowOff>
    </xdr:from>
    <xdr:to>
      <xdr:col>9</xdr:col>
      <xdr:colOff>502547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</xdr:colOff>
      <xdr:row>17</xdr:row>
      <xdr:rowOff>148430</xdr:rowOff>
    </xdr:from>
    <xdr:to>
      <xdr:col>9</xdr:col>
      <xdr:colOff>120324</xdr:colOff>
      <xdr:row>32</xdr:row>
      <xdr:rowOff>5330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323850</xdr:colOff>
      <xdr:row>32</xdr:row>
      <xdr:rowOff>80962</xdr:rowOff>
    </xdr:from>
    <xdr:to>
      <xdr:col>28</xdr:col>
      <xdr:colOff>19050</xdr:colOff>
      <xdr:row>46</xdr:row>
      <xdr:rowOff>157162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2</xdr:row>
      <xdr:rowOff>14287</xdr:rowOff>
    </xdr:from>
    <xdr:to>
      <xdr:col>11</xdr:col>
      <xdr:colOff>481425</xdr:colOff>
      <xdr:row>16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18</xdr:row>
      <xdr:rowOff>185737</xdr:rowOff>
    </xdr:from>
    <xdr:to>
      <xdr:col>11</xdr:col>
      <xdr:colOff>329025</xdr:colOff>
      <xdr:row>33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504825</xdr:colOff>
      <xdr:row>34</xdr:row>
      <xdr:rowOff>100012</xdr:rowOff>
    </xdr:from>
    <xdr:to>
      <xdr:col>10</xdr:col>
      <xdr:colOff>557625</xdr:colOff>
      <xdr:row>48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14"/>
  <sheetViews>
    <sheetView tabSelected="1" zoomScale="130" zoomScaleNormal="130" workbookViewId="0">
      <selection activeCell="A2" sqref="A2:S2"/>
    </sheetView>
  </sheetViews>
  <sheetFormatPr defaultColWidth="8.85546875" defaultRowHeight="15" x14ac:dyDescent="0.25"/>
  <cols>
    <col min="1" max="1" width="3.140625" style="1" customWidth="1"/>
    <col min="2" max="2" width="11.28515625" style="1" customWidth="1"/>
    <col min="3" max="3" width="6.5703125" style="1" customWidth="1"/>
    <col min="4" max="4" width="5.42578125" style="1" customWidth="1"/>
    <col min="5" max="5" width="6.85546875" style="1" customWidth="1"/>
    <col min="6" max="6" width="7.140625" style="1" customWidth="1"/>
    <col min="7" max="7" width="6.28515625" style="1" customWidth="1"/>
    <col min="8" max="8" width="5.85546875" style="1" customWidth="1"/>
    <col min="9" max="9" width="5.7109375" style="1" customWidth="1"/>
    <col min="10" max="10" width="7.85546875" style="1" customWidth="1"/>
    <col min="11" max="11" width="6.7109375" style="1" customWidth="1"/>
    <col min="12" max="12" width="6.5703125" style="1" customWidth="1"/>
    <col min="13" max="13" width="6.28515625" style="1" customWidth="1"/>
    <col min="14" max="14" width="6.5703125" style="1" customWidth="1"/>
    <col min="15" max="16" width="6.42578125" style="1" customWidth="1"/>
    <col min="17" max="17" width="5.85546875" style="1" customWidth="1"/>
    <col min="18" max="18" width="7.5703125" style="1" customWidth="1"/>
    <col min="19" max="19" width="7" style="1" customWidth="1"/>
    <col min="20" max="16384" width="8.85546875" style="1"/>
  </cols>
  <sheetData>
    <row r="2" spans="1:24" x14ac:dyDescent="0.25">
      <c r="A2" s="33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/>
      <c r="U3" s="13"/>
      <c r="V3" s="13"/>
      <c r="W3" s="13"/>
      <c r="X3" s="13"/>
    </row>
    <row r="4" spans="1:24" x14ac:dyDescent="0.25">
      <c r="A4" s="35" t="s">
        <v>0</v>
      </c>
      <c r="B4" s="35" t="s">
        <v>1</v>
      </c>
      <c r="C4" s="38" t="s">
        <v>2</v>
      </c>
      <c r="D4" s="39"/>
      <c r="E4" s="39"/>
      <c r="F4" s="39"/>
      <c r="G4" s="39"/>
      <c r="H4" s="39"/>
      <c r="I4" s="39"/>
      <c r="J4" s="39"/>
      <c r="K4" s="40"/>
      <c r="L4" s="41" t="s">
        <v>3</v>
      </c>
      <c r="M4" s="41"/>
      <c r="N4" s="41"/>
      <c r="O4" s="41"/>
      <c r="P4" s="41"/>
      <c r="Q4" s="41"/>
      <c r="R4" s="41"/>
      <c r="S4" s="41"/>
      <c r="T4" s="20"/>
      <c r="U4" s="20"/>
      <c r="V4" s="20"/>
      <c r="W4" s="13"/>
      <c r="X4" s="13"/>
    </row>
    <row r="5" spans="1:24" x14ac:dyDescent="0.25">
      <c r="A5" s="36"/>
      <c r="B5" s="36"/>
      <c r="C5" s="38" t="s">
        <v>4</v>
      </c>
      <c r="D5" s="39"/>
      <c r="E5" s="39"/>
      <c r="F5" s="39"/>
      <c r="G5" s="40"/>
      <c r="H5" s="41" t="s">
        <v>5</v>
      </c>
      <c r="I5" s="41"/>
      <c r="J5" s="41"/>
      <c r="K5" s="41"/>
      <c r="L5" s="41" t="s">
        <v>6</v>
      </c>
      <c r="M5" s="41"/>
      <c r="N5" s="41"/>
      <c r="O5" s="41"/>
      <c r="P5" s="41" t="s">
        <v>7</v>
      </c>
      <c r="Q5" s="41"/>
      <c r="R5" s="41"/>
      <c r="S5" s="41"/>
      <c r="T5" s="20"/>
      <c r="U5" s="20"/>
      <c r="V5" s="20"/>
      <c r="W5" s="13"/>
      <c r="X5" s="13"/>
    </row>
    <row r="6" spans="1:24" ht="22.5" x14ac:dyDescent="0.25">
      <c r="A6" s="37"/>
      <c r="B6" s="37"/>
      <c r="C6" s="8" t="s">
        <v>8</v>
      </c>
      <c r="D6" s="8" t="s">
        <v>9</v>
      </c>
      <c r="E6" s="9" t="s">
        <v>10</v>
      </c>
      <c r="F6" s="9" t="s">
        <v>11</v>
      </c>
      <c r="G6" s="9" t="s">
        <v>12</v>
      </c>
      <c r="H6" s="8" t="s">
        <v>8</v>
      </c>
      <c r="I6" s="8" t="s">
        <v>9</v>
      </c>
      <c r="J6" s="10" t="s">
        <v>10</v>
      </c>
      <c r="K6" s="10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  <c r="T6" s="27" t="s">
        <v>30</v>
      </c>
      <c r="U6" s="27"/>
      <c r="V6" s="27"/>
      <c r="W6" s="13"/>
      <c r="X6" s="13"/>
    </row>
    <row r="7" spans="1:24" x14ac:dyDescent="0.25">
      <c r="A7" s="11">
        <v>1</v>
      </c>
      <c r="B7" s="14" t="s">
        <v>21</v>
      </c>
      <c r="C7" s="11">
        <v>2262</v>
      </c>
      <c r="D7" s="11">
        <v>1816</v>
      </c>
      <c r="E7" s="11">
        <v>446</v>
      </c>
      <c r="F7" s="11" t="s">
        <v>27</v>
      </c>
      <c r="G7" s="19">
        <f>C7/T7</f>
        <v>4.5970937912813738E-2</v>
      </c>
      <c r="H7" s="11">
        <v>1546</v>
      </c>
      <c r="I7" s="11">
        <v>1164</v>
      </c>
      <c r="J7" s="11">
        <v>382</v>
      </c>
      <c r="K7" s="11" t="s">
        <v>27</v>
      </c>
      <c r="L7" s="11">
        <v>3146</v>
      </c>
      <c r="M7" s="11">
        <v>1872</v>
      </c>
      <c r="N7" s="11">
        <v>1274</v>
      </c>
      <c r="O7" s="11" t="s">
        <v>27</v>
      </c>
      <c r="P7" s="11">
        <v>3114</v>
      </c>
      <c r="Q7" s="11">
        <v>1840</v>
      </c>
      <c r="R7" s="11">
        <v>1274</v>
      </c>
      <c r="S7" s="11" t="s">
        <v>27</v>
      </c>
      <c r="T7" s="30">
        <v>49205</v>
      </c>
      <c r="U7" s="28">
        <f>H7/T7*1000</f>
        <v>31.41957118179047</v>
      </c>
      <c r="V7" s="27"/>
      <c r="W7" s="13"/>
      <c r="X7" s="13"/>
    </row>
    <row r="8" spans="1:24" x14ac:dyDescent="0.25">
      <c r="A8" s="11">
        <v>2</v>
      </c>
      <c r="B8" s="15" t="s">
        <v>22</v>
      </c>
      <c r="C8" s="11">
        <v>2807</v>
      </c>
      <c r="D8" s="11">
        <v>638</v>
      </c>
      <c r="E8" s="11">
        <v>251</v>
      </c>
      <c r="F8" s="11">
        <v>1918</v>
      </c>
      <c r="G8" s="19">
        <f t="shared" ref="G8:G12" si="0">C8/T8</f>
        <v>0.10862162371333488</v>
      </c>
      <c r="H8" s="11">
        <v>2782</v>
      </c>
      <c r="I8" s="11">
        <v>638</v>
      </c>
      <c r="J8" s="11">
        <v>251</v>
      </c>
      <c r="K8" s="11">
        <v>1893</v>
      </c>
      <c r="L8" s="11">
        <v>7250</v>
      </c>
      <c r="M8" s="11">
        <v>1909</v>
      </c>
      <c r="N8" s="11">
        <v>861</v>
      </c>
      <c r="O8" s="11">
        <v>4480</v>
      </c>
      <c r="P8" s="11">
        <v>7092</v>
      </c>
      <c r="Q8" s="11">
        <v>1751</v>
      </c>
      <c r="R8" s="11">
        <v>861</v>
      </c>
      <c r="S8" s="11">
        <v>4480</v>
      </c>
      <c r="T8" s="30">
        <v>25842</v>
      </c>
      <c r="U8" s="28">
        <f t="shared" ref="U8:U12" si="1">H8/T8*1000</f>
        <v>107.65420633077935</v>
      </c>
      <c r="V8" s="27"/>
      <c r="W8" s="13"/>
      <c r="X8" s="13"/>
    </row>
    <row r="9" spans="1:24" x14ac:dyDescent="0.25">
      <c r="A9" s="11">
        <v>3</v>
      </c>
      <c r="B9" s="15" t="s">
        <v>23</v>
      </c>
      <c r="C9" s="11">
        <v>1507</v>
      </c>
      <c r="D9" s="11">
        <v>1195</v>
      </c>
      <c r="E9" s="11">
        <v>85</v>
      </c>
      <c r="F9" s="11">
        <v>227</v>
      </c>
      <c r="G9" s="19">
        <f t="shared" si="0"/>
        <v>7.9249053428691624E-2</v>
      </c>
      <c r="H9" s="11">
        <v>1223</v>
      </c>
      <c r="I9" s="11">
        <v>938</v>
      </c>
      <c r="J9" s="11">
        <v>85</v>
      </c>
      <c r="K9" s="11">
        <v>200</v>
      </c>
      <c r="L9" s="11">
        <v>1904</v>
      </c>
      <c r="M9" s="11">
        <v>1160</v>
      </c>
      <c r="N9" s="11">
        <v>293</v>
      </c>
      <c r="O9" s="11">
        <v>451</v>
      </c>
      <c r="P9" s="11">
        <v>1904</v>
      </c>
      <c r="Q9" s="11">
        <v>1160</v>
      </c>
      <c r="R9" s="11">
        <v>293</v>
      </c>
      <c r="S9" s="11">
        <v>451</v>
      </c>
      <c r="T9" s="30">
        <v>19016</v>
      </c>
      <c r="U9" s="28">
        <f t="shared" si="1"/>
        <v>64.314261674379466</v>
      </c>
      <c r="V9" s="27"/>
      <c r="W9" s="13"/>
      <c r="X9" s="13"/>
    </row>
    <row r="10" spans="1:24" x14ac:dyDescent="0.25">
      <c r="A10" s="11">
        <v>4</v>
      </c>
      <c r="B10" s="15" t="s">
        <v>24</v>
      </c>
      <c r="C10" s="11">
        <v>3794</v>
      </c>
      <c r="D10" s="11">
        <v>1784</v>
      </c>
      <c r="E10" s="11">
        <v>140</v>
      </c>
      <c r="F10" s="11">
        <v>1870</v>
      </c>
      <c r="G10" s="19">
        <f t="shared" si="0"/>
        <v>0.21268008296429172</v>
      </c>
      <c r="H10" s="11">
        <v>2715</v>
      </c>
      <c r="I10" s="11">
        <v>973</v>
      </c>
      <c r="J10" s="11">
        <v>140</v>
      </c>
      <c r="K10" s="11">
        <v>1602</v>
      </c>
      <c r="L10" s="11">
        <v>3854</v>
      </c>
      <c r="M10" s="11">
        <v>755</v>
      </c>
      <c r="N10" s="11">
        <v>384</v>
      </c>
      <c r="O10" s="11">
        <v>2715</v>
      </c>
      <c r="P10" s="11">
        <v>3620</v>
      </c>
      <c r="Q10" s="11">
        <v>640</v>
      </c>
      <c r="R10" s="11">
        <v>384</v>
      </c>
      <c r="S10" s="11">
        <v>2596</v>
      </c>
      <c r="T10" s="30">
        <v>17839</v>
      </c>
      <c r="U10" s="28">
        <f t="shared" si="1"/>
        <v>152.19462974381972</v>
      </c>
      <c r="V10" s="27"/>
      <c r="W10" s="13"/>
      <c r="X10" s="13"/>
    </row>
    <row r="11" spans="1:24" ht="15.75" thickBot="1" x14ac:dyDescent="0.3">
      <c r="A11" s="11">
        <v>5</v>
      </c>
      <c r="B11" s="15" t="s">
        <v>25</v>
      </c>
      <c r="C11" s="11">
        <v>3073</v>
      </c>
      <c r="D11" s="11">
        <v>994</v>
      </c>
      <c r="E11" s="11" t="s">
        <v>27</v>
      </c>
      <c r="F11" s="11">
        <v>2079</v>
      </c>
      <c r="G11" s="21">
        <f t="shared" si="0"/>
        <v>0.14975633528265106</v>
      </c>
      <c r="H11" s="11">
        <v>2582</v>
      </c>
      <c r="I11" s="11">
        <v>792</v>
      </c>
      <c r="J11" s="11" t="s">
        <v>27</v>
      </c>
      <c r="K11" s="11">
        <v>1790</v>
      </c>
      <c r="L11" s="11">
        <v>5658</v>
      </c>
      <c r="M11" s="11">
        <v>2594</v>
      </c>
      <c r="N11" s="11" t="s">
        <v>27</v>
      </c>
      <c r="O11" s="11">
        <v>3064</v>
      </c>
      <c r="P11" s="11">
        <v>5658</v>
      </c>
      <c r="Q11" s="11">
        <v>2594</v>
      </c>
      <c r="R11" s="11" t="s">
        <v>27</v>
      </c>
      <c r="S11" s="11">
        <v>3064</v>
      </c>
      <c r="T11" s="30">
        <v>20520</v>
      </c>
      <c r="U11" s="28">
        <f t="shared" si="1"/>
        <v>125.82846003898635</v>
      </c>
      <c r="V11" s="27"/>
      <c r="W11" s="13"/>
      <c r="X11" s="13"/>
    </row>
    <row r="12" spans="1:24" ht="15.75" thickBot="1" x14ac:dyDescent="0.3">
      <c r="A12" s="31" t="s">
        <v>19</v>
      </c>
      <c r="B12" s="32"/>
      <c r="C12" s="17">
        <f>SUM(C7:C11)</f>
        <v>13443</v>
      </c>
      <c r="D12" s="17">
        <f>SUM(D7:D11)</f>
        <v>6427</v>
      </c>
      <c r="E12" s="18">
        <f>SUM(E7:E11)</f>
        <v>922</v>
      </c>
      <c r="F12" s="17">
        <f>SUM(F8:F11)</f>
        <v>6094</v>
      </c>
      <c r="G12" s="22">
        <f t="shared" si="0"/>
        <v>0.10151636435033454</v>
      </c>
      <c r="H12" s="17">
        <f>SUM(H7:H11)</f>
        <v>10848</v>
      </c>
      <c r="I12" s="17">
        <f>SUM(I7:I11)</f>
        <v>4505</v>
      </c>
      <c r="J12" s="17">
        <f>SUM(J7:J11)</f>
        <v>858</v>
      </c>
      <c r="K12" s="17">
        <f>SUM(K8:K11)</f>
        <v>5485</v>
      </c>
      <c r="L12" s="17">
        <f>SUM(L7:L11)</f>
        <v>21812</v>
      </c>
      <c r="M12" s="17">
        <f>SUM(M7:M11)</f>
        <v>8290</v>
      </c>
      <c r="N12" s="17">
        <f>SUM(N7:N11)</f>
        <v>2812</v>
      </c>
      <c r="O12" s="18">
        <f>SUM(O8:O11)</f>
        <v>10710</v>
      </c>
      <c r="P12" s="17">
        <f>SUM(P7:P11)</f>
        <v>21388</v>
      </c>
      <c r="Q12" s="17">
        <f>SUM(Q7:Q11)</f>
        <v>7985</v>
      </c>
      <c r="R12" s="17">
        <f>SUM(R7:R11)</f>
        <v>2812</v>
      </c>
      <c r="S12" s="17">
        <f>SUM(S8:S11)</f>
        <v>10591</v>
      </c>
      <c r="T12" s="27">
        <f>SUM(T7:T11)</f>
        <v>132422</v>
      </c>
      <c r="U12" s="28">
        <f t="shared" si="1"/>
        <v>81.919922671459418</v>
      </c>
      <c r="V12" s="27"/>
      <c r="W12" s="13"/>
      <c r="X12" s="13"/>
    </row>
    <row r="13" spans="1:2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7"/>
      <c r="U13" s="27"/>
      <c r="V13" s="27"/>
      <c r="W13" s="13"/>
      <c r="X13" s="13"/>
    </row>
    <row r="14" spans="1:24" x14ac:dyDescent="0.25">
      <c r="T14" s="20"/>
      <c r="U14" s="20"/>
      <c r="V14" s="20"/>
    </row>
  </sheetData>
  <sortState ref="B25:C28">
    <sortCondition ref="C24"/>
  </sortState>
  <mergeCells count="10">
    <mergeCell ref="A12:B12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21"/>
  <sheetViews>
    <sheetView topLeftCell="A7" zoomScale="120" zoomScaleNormal="120" workbookViewId="0">
      <selection activeCell="A2" sqref="A2:S2"/>
    </sheetView>
  </sheetViews>
  <sheetFormatPr defaultColWidth="8.85546875" defaultRowHeight="15" x14ac:dyDescent="0.25"/>
  <cols>
    <col min="1" max="1" width="3.85546875" style="1" customWidth="1"/>
    <col min="2" max="2" width="10.85546875" style="1" customWidth="1"/>
    <col min="3" max="3" width="6.85546875" style="1" customWidth="1"/>
    <col min="4" max="4" width="5.85546875" style="1" customWidth="1"/>
    <col min="5" max="5" width="7" style="1" customWidth="1"/>
    <col min="6" max="6" width="7.42578125" style="1" customWidth="1"/>
    <col min="7" max="7" width="8.42578125" style="1" customWidth="1"/>
    <col min="8" max="8" width="7" style="1" customWidth="1"/>
    <col min="9" max="9" width="6.7109375" style="1" customWidth="1"/>
    <col min="10" max="10" width="7" style="1" customWidth="1"/>
    <col min="11" max="11" width="6.5703125" style="1" customWidth="1"/>
    <col min="12" max="12" width="6.7109375" style="1" customWidth="1"/>
    <col min="13" max="13" width="6" style="1" customWidth="1"/>
    <col min="14" max="14" width="6.42578125" style="1" customWidth="1"/>
    <col min="15" max="15" width="6.7109375" style="1" customWidth="1"/>
    <col min="16" max="16" width="6.5703125" style="1" customWidth="1"/>
    <col min="17" max="17" width="6.28515625" style="1" customWidth="1"/>
    <col min="18" max="18" width="6.7109375" style="1" customWidth="1"/>
    <col min="19" max="19" width="7.5703125" style="1" customWidth="1"/>
    <col min="20" max="16384" width="8.85546875" style="1"/>
  </cols>
  <sheetData>
    <row r="2" spans="1:26" x14ac:dyDescent="0.25">
      <c r="A2" s="33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x14ac:dyDescent="0.25">
      <c r="A4" s="35" t="s">
        <v>0</v>
      </c>
      <c r="B4" s="35" t="s">
        <v>1</v>
      </c>
      <c r="C4" s="38" t="s">
        <v>2</v>
      </c>
      <c r="D4" s="39"/>
      <c r="E4" s="39"/>
      <c r="F4" s="39"/>
      <c r="G4" s="39"/>
      <c r="H4" s="39"/>
      <c r="I4" s="39"/>
      <c r="J4" s="39"/>
      <c r="K4" s="40"/>
      <c r="L4" s="41" t="s">
        <v>3</v>
      </c>
      <c r="M4" s="41"/>
      <c r="N4" s="41"/>
      <c r="O4" s="41"/>
      <c r="P4" s="41"/>
      <c r="Q4" s="41"/>
      <c r="R4" s="41"/>
      <c r="S4" s="41"/>
      <c r="T4" s="13"/>
      <c r="U4" s="13"/>
      <c r="V4" s="13"/>
      <c r="W4" s="13"/>
      <c r="X4" s="13"/>
      <c r="Y4" s="13"/>
    </row>
    <row r="5" spans="1:26" ht="16.5" customHeight="1" x14ac:dyDescent="0.25">
      <c r="A5" s="36"/>
      <c r="B5" s="36"/>
      <c r="C5" s="38" t="s">
        <v>4</v>
      </c>
      <c r="D5" s="39"/>
      <c r="E5" s="39"/>
      <c r="F5" s="39"/>
      <c r="G5" s="40"/>
      <c r="H5" s="41" t="s">
        <v>5</v>
      </c>
      <c r="I5" s="41"/>
      <c r="J5" s="41"/>
      <c r="K5" s="41"/>
      <c r="L5" s="41" t="s">
        <v>6</v>
      </c>
      <c r="M5" s="41"/>
      <c r="N5" s="41"/>
      <c r="O5" s="41"/>
      <c r="P5" s="41" t="s">
        <v>7</v>
      </c>
      <c r="Q5" s="41"/>
      <c r="R5" s="41"/>
      <c r="S5" s="41"/>
      <c r="T5" s="13"/>
      <c r="U5" s="13"/>
      <c r="V5" s="13"/>
      <c r="W5" s="13"/>
      <c r="X5" s="13"/>
      <c r="Y5" s="13"/>
      <c r="Z5" s="13"/>
    </row>
    <row r="6" spans="1:26" ht="21.6" customHeight="1" x14ac:dyDescent="0.25">
      <c r="A6" s="37"/>
      <c r="B6" s="37"/>
      <c r="C6" s="8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  <c r="T6" s="27" t="s">
        <v>30</v>
      </c>
      <c r="U6" s="27"/>
      <c r="V6" s="27"/>
      <c r="W6" s="13"/>
      <c r="X6" s="13"/>
      <c r="Y6" s="13"/>
      <c r="Z6" s="13"/>
    </row>
    <row r="7" spans="1:26" x14ac:dyDescent="0.25">
      <c r="A7" s="11">
        <v>1</v>
      </c>
      <c r="B7" s="14" t="s">
        <v>13</v>
      </c>
      <c r="C7" s="11">
        <v>2524</v>
      </c>
      <c r="D7" s="11">
        <v>1647</v>
      </c>
      <c r="E7" s="11">
        <v>188</v>
      </c>
      <c r="F7" s="11">
        <v>689</v>
      </c>
      <c r="G7" s="19">
        <v>0.1046</v>
      </c>
      <c r="H7" s="11">
        <v>1969</v>
      </c>
      <c r="I7" s="11">
        <v>1100</v>
      </c>
      <c r="J7" s="11">
        <v>188</v>
      </c>
      <c r="K7" s="11">
        <v>681</v>
      </c>
      <c r="L7" s="11">
        <v>2925</v>
      </c>
      <c r="M7" s="11">
        <v>1100</v>
      </c>
      <c r="N7" s="11">
        <v>396</v>
      </c>
      <c r="O7" s="11">
        <v>1453</v>
      </c>
      <c r="P7" s="11">
        <v>2925</v>
      </c>
      <c r="Q7" s="11">
        <v>1076</v>
      </c>
      <c r="R7" s="11">
        <v>396</v>
      </c>
      <c r="S7" s="11">
        <v>1453</v>
      </c>
      <c r="T7" s="27">
        <v>24108</v>
      </c>
      <c r="U7" s="28">
        <f>H7/T7*1000</f>
        <v>81.674133067861291</v>
      </c>
      <c r="V7" s="27"/>
      <c r="W7" s="13"/>
      <c r="X7" s="13"/>
      <c r="Y7" s="13"/>
      <c r="Z7" s="13"/>
    </row>
    <row r="8" spans="1:26" x14ac:dyDescent="0.25">
      <c r="A8" s="11">
        <v>2</v>
      </c>
      <c r="B8" s="15" t="s">
        <v>14</v>
      </c>
      <c r="C8" s="11">
        <v>2955</v>
      </c>
      <c r="D8" s="11">
        <v>597</v>
      </c>
      <c r="E8" s="11">
        <v>552</v>
      </c>
      <c r="F8" s="11">
        <v>1806</v>
      </c>
      <c r="G8" s="19">
        <v>9.7600000000000006E-2</v>
      </c>
      <c r="H8" s="11">
        <v>2709</v>
      </c>
      <c r="I8" s="11">
        <v>462</v>
      </c>
      <c r="J8" s="11">
        <v>552</v>
      </c>
      <c r="K8" s="11">
        <v>1695</v>
      </c>
      <c r="L8" s="11">
        <v>4501</v>
      </c>
      <c r="M8" s="11">
        <v>769</v>
      </c>
      <c r="N8" s="11">
        <v>696</v>
      </c>
      <c r="O8" s="11">
        <v>3036</v>
      </c>
      <c r="P8" s="11">
        <v>4501</v>
      </c>
      <c r="Q8" s="11">
        <v>769</v>
      </c>
      <c r="R8" s="11">
        <v>696</v>
      </c>
      <c r="S8" s="11">
        <v>3036</v>
      </c>
      <c r="T8" s="27">
        <v>30274</v>
      </c>
      <c r="U8" s="28">
        <f t="shared" ref="U8:U13" si="0">H8/T8*1000</f>
        <v>89.482724450023113</v>
      </c>
      <c r="V8" s="27"/>
      <c r="W8" s="13"/>
      <c r="X8" s="13"/>
      <c r="Y8" s="13"/>
      <c r="Z8" s="13"/>
    </row>
    <row r="9" spans="1:26" x14ac:dyDescent="0.25">
      <c r="A9" s="11">
        <v>3</v>
      </c>
      <c r="B9" s="15" t="s">
        <v>15</v>
      </c>
      <c r="C9" s="11">
        <v>1966</v>
      </c>
      <c r="D9" s="11">
        <v>649</v>
      </c>
      <c r="E9" s="11" t="s">
        <v>27</v>
      </c>
      <c r="F9" s="11">
        <v>1317</v>
      </c>
      <c r="G9" s="19">
        <v>0.1318</v>
      </c>
      <c r="H9" s="11">
        <v>1545</v>
      </c>
      <c r="I9" s="11">
        <v>498</v>
      </c>
      <c r="J9" s="11" t="s">
        <v>27</v>
      </c>
      <c r="K9" s="11">
        <v>1047</v>
      </c>
      <c r="L9" s="11">
        <v>1743</v>
      </c>
      <c r="M9" s="11">
        <v>805</v>
      </c>
      <c r="N9" s="11" t="s">
        <v>27</v>
      </c>
      <c r="O9" s="11">
        <v>938</v>
      </c>
      <c r="P9" s="11">
        <v>1533</v>
      </c>
      <c r="Q9" s="11">
        <v>595</v>
      </c>
      <c r="R9" s="11" t="s">
        <v>27</v>
      </c>
      <c r="S9" s="11">
        <v>938</v>
      </c>
      <c r="T9" s="27">
        <v>14910</v>
      </c>
      <c r="U9" s="28">
        <f t="shared" si="0"/>
        <v>103.62173038229376</v>
      </c>
      <c r="V9" s="27"/>
      <c r="W9" s="13"/>
      <c r="X9" s="13"/>
      <c r="Y9" s="13"/>
      <c r="Z9" s="13"/>
    </row>
    <row r="10" spans="1:26" x14ac:dyDescent="0.25">
      <c r="A10" s="11">
        <v>4</v>
      </c>
      <c r="B10" s="15" t="s">
        <v>16</v>
      </c>
      <c r="C10" s="11">
        <v>1944</v>
      </c>
      <c r="D10" s="11">
        <v>538</v>
      </c>
      <c r="E10" s="11">
        <v>594</v>
      </c>
      <c r="F10" s="11">
        <v>812</v>
      </c>
      <c r="G10" s="19">
        <v>8.6400000000000005E-2</v>
      </c>
      <c r="H10" s="11">
        <v>1678</v>
      </c>
      <c r="I10" s="11">
        <v>493</v>
      </c>
      <c r="J10" s="11">
        <v>493</v>
      </c>
      <c r="K10" s="11">
        <v>692</v>
      </c>
      <c r="L10" s="11">
        <v>3707</v>
      </c>
      <c r="M10" s="11">
        <v>722</v>
      </c>
      <c r="N10" s="11">
        <v>1454</v>
      </c>
      <c r="O10" s="11">
        <v>1531</v>
      </c>
      <c r="P10" s="11">
        <v>3572</v>
      </c>
      <c r="Q10" s="11">
        <v>587</v>
      </c>
      <c r="R10" s="11">
        <v>1454</v>
      </c>
      <c r="S10" s="11">
        <v>1531</v>
      </c>
      <c r="T10" s="27">
        <v>22493</v>
      </c>
      <c r="U10" s="28">
        <f t="shared" si="0"/>
        <v>74.600986973725171</v>
      </c>
      <c r="V10" s="27"/>
      <c r="W10" s="13"/>
      <c r="X10" s="13"/>
      <c r="Y10" s="13"/>
      <c r="Z10" s="13"/>
    </row>
    <row r="11" spans="1:26" x14ac:dyDescent="0.25">
      <c r="A11" s="11">
        <v>5</v>
      </c>
      <c r="B11" s="15" t="s">
        <v>17</v>
      </c>
      <c r="C11" s="11">
        <v>3121</v>
      </c>
      <c r="D11" s="11">
        <v>637</v>
      </c>
      <c r="E11" s="11">
        <v>1576</v>
      </c>
      <c r="F11" s="11">
        <v>908</v>
      </c>
      <c r="G11" s="19">
        <v>9.3899999999999997E-2</v>
      </c>
      <c r="H11" s="11">
        <v>2548</v>
      </c>
      <c r="I11" s="11">
        <v>611</v>
      </c>
      <c r="J11" s="11">
        <v>1156</v>
      </c>
      <c r="K11" s="11">
        <v>781</v>
      </c>
      <c r="L11" s="11">
        <v>4117</v>
      </c>
      <c r="M11" s="11">
        <v>1163</v>
      </c>
      <c r="N11" s="11">
        <v>1102</v>
      </c>
      <c r="O11" s="11">
        <v>1852</v>
      </c>
      <c r="P11" s="11">
        <v>3838</v>
      </c>
      <c r="Q11" s="11">
        <v>992</v>
      </c>
      <c r="R11" s="11">
        <v>1004</v>
      </c>
      <c r="S11" s="11">
        <v>1842</v>
      </c>
      <c r="T11" s="27">
        <v>33213</v>
      </c>
      <c r="U11" s="28">
        <f t="shared" si="0"/>
        <v>76.716948182940413</v>
      </c>
      <c r="V11" s="27"/>
      <c r="W11" s="13"/>
      <c r="X11" s="13"/>
      <c r="Y11" s="13"/>
      <c r="Z11" s="13"/>
    </row>
    <row r="12" spans="1:26" x14ac:dyDescent="0.25">
      <c r="A12" s="11">
        <v>6</v>
      </c>
      <c r="B12" s="15" t="s">
        <v>18</v>
      </c>
      <c r="C12" s="11">
        <v>3647</v>
      </c>
      <c r="D12" s="11">
        <v>1417</v>
      </c>
      <c r="E12" s="11" t="s">
        <v>27</v>
      </c>
      <c r="F12" s="11">
        <v>2230</v>
      </c>
      <c r="G12" s="19">
        <v>0.1103</v>
      </c>
      <c r="H12" s="11">
        <v>3151</v>
      </c>
      <c r="I12" s="11">
        <v>1104</v>
      </c>
      <c r="J12" s="11" t="s">
        <v>27</v>
      </c>
      <c r="K12" s="11">
        <v>2047</v>
      </c>
      <c r="L12" s="11">
        <v>4579</v>
      </c>
      <c r="M12" s="11">
        <v>1056</v>
      </c>
      <c r="N12" s="11" t="s">
        <v>27</v>
      </c>
      <c r="O12" s="11">
        <v>3523</v>
      </c>
      <c r="P12" s="11">
        <v>4316</v>
      </c>
      <c r="Q12" s="11">
        <v>793</v>
      </c>
      <c r="R12" s="11" t="s">
        <v>27</v>
      </c>
      <c r="S12" s="11">
        <v>3523</v>
      </c>
      <c r="T12" s="27">
        <v>33052</v>
      </c>
      <c r="U12" s="28">
        <f t="shared" si="0"/>
        <v>95.334624228488437</v>
      </c>
      <c r="V12" s="27"/>
      <c r="W12" s="13"/>
      <c r="X12" s="13"/>
      <c r="Y12" s="13"/>
      <c r="Z12" s="13"/>
    </row>
    <row r="13" spans="1:26" x14ac:dyDescent="0.25">
      <c r="A13" s="11">
        <v>7</v>
      </c>
      <c r="B13" s="15" t="s">
        <v>26</v>
      </c>
      <c r="C13" s="11">
        <v>3211</v>
      </c>
      <c r="D13" s="11">
        <v>337</v>
      </c>
      <c r="E13" s="11">
        <v>198</v>
      </c>
      <c r="F13" s="11">
        <v>2676</v>
      </c>
      <c r="G13" s="19">
        <v>3.1399999999999997E-2</v>
      </c>
      <c r="H13" s="11">
        <v>2912</v>
      </c>
      <c r="I13" s="11">
        <v>329</v>
      </c>
      <c r="J13" s="11">
        <v>186</v>
      </c>
      <c r="K13" s="11">
        <v>2397</v>
      </c>
      <c r="L13" s="11">
        <v>7477</v>
      </c>
      <c r="M13" s="11">
        <v>749</v>
      </c>
      <c r="N13" s="11">
        <v>596</v>
      </c>
      <c r="O13" s="11">
        <v>6132</v>
      </c>
      <c r="P13" s="11">
        <v>7393</v>
      </c>
      <c r="Q13" s="11">
        <v>665</v>
      </c>
      <c r="R13" s="11">
        <v>596</v>
      </c>
      <c r="S13" s="11">
        <v>6132</v>
      </c>
      <c r="T13" s="27">
        <v>102031</v>
      </c>
      <c r="U13" s="28">
        <f t="shared" si="0"/>
        <v>28.540345581244914</v>
      </c>
      <c r="V13" s="27"/>
      <c r="W13" s="13"/>
      <c r="X13" s="13"/>
      <c r="Y13" s="13"/>
      <c r="Z13" s="13"/>
    </row>
    <row r="14" spans="1:26" x14ac:dyDescent="0.25">
      <c r="A14" s="42" t="s">
        <v>19</v>
      </c>
      <c r="B14" s="43"/>
      <c r="C14" s="24">
        <f>SUM(C7:C13)</f>
        <v>19368</v>
      </c>
      <c r="D14" s="24">
        <f>SUM(D7:D13)</f>
        <v>5822</v>
      </c>
      <c r="E14" s="24">
        <f>SUM(E7:E13)</f>
        <v>3108</v>
      </c>
      <c r="F14" s="24">
        <f>SUM(F7:F13)</f>
        <v>10438</v>
      </c>
      <c r="G14" s="25">
        <v>7.5999999999999998E-2</v>
      </c>
      <c r="H14" s="24">
        <f t="shared" ref="H14:S14" si="1">SUM(H7:H13)</f>
        <v>16512</v>
      </c>
      <c r="I14" s="24">
        <f t="shared" si="1"/>
        <v>4597</v>
      </c>
      <c r="J14" s="24">
        <f t="shared" si="1"/>
        <v>2575</v>
      </c>
      <c r="K14" s="24">
        <f t="shared" si="1"/>
        <v>9340</v>
      </c>
      <c r="L14" s="24">
        <f t="shared" si="1"/>
        <v>29049</v>
      </c>
      <c r="M14" s="24">
        <f t="shared" si="1"/>
        <v>6364</v>
      </c>
      <c r="N14" s="24">
        <f t="shared" si="1"/>
        <v>4244</v>
      </c>
      <c r="O14" s="24">
        <f t="shared" si="1"/>
        <v>18465</v>
      </c>
      <c r="P14" s="24">
        <f t="shared" si="1"/>
        <v>28078</v>
      </c>
      <c r="Q14" s="24">
        <f t="shared" si="1"/>
        <v>5477</v>
      </c>
      <c r="R14" s="24">
        <f t="shared" si="1"/>
        <v>4146</v>
      </c>
      <c r="S14" s="24">
        <f t="shared" si="1"/>
        <v>18455</v>
      </c>
      <c r="T14" s="29">
        <f>SUM(T7:T13)</f>
        <v>260081</v>
      </c>
      <c r="U14" s="27"/>
      <c r="V14" s="27"/>
      <c r="W14" s="13"/>
      <c r="X14" s="13"/>
      <c r="Y14" s="13"/>
      <c r="Z14" s="13"/>
    </row>
    <row r="15" spans="1:26" ht="15.75" thickBot="1" x14ac:dyDescent="0.3">
      <c r="A15" s="12">
        <v>8</v>
      </c>
      <c r="B15" s="16" t="s">
        <v>20</v>
      </c>
      <c r="C15" s="12">
        <v>4045</v>
      </c>
      <c r="D15" s="12">
        <v>1177</v>
      </c>
      <c r="E15" s="12">
        <v>2868</v>
      </c>
      <c r="F15" s="12" t="s">
        <v>27</v>
      </c>
      <c r="G15" s="23">
        <v>7.0899999999999999E-3</v>
      </c>
      <c r="H15" s="12">
        <v>3487</v>
      </c>
      <c r="I15" s="12">
        <v>1000</v>
      </c>
      <c r="J15" s="12">
        <v>2487</v>
      </c>
      <c r="K15" s="12" t="s">
        <v>27</v>
      </c>
      <c r="L15" s="12">
        <v>8369</v>
      </c>
      <c r="M15" s="12">
        <v>1463</v>
      </c>
      <c r="N15" s="12">
        <v>6906</v>
      </c>
      <c r="O15" s="12" t="s">
        <v>27</v>
      </c>
      <c r="P15" s="12">
        <v>8369</v>
      </c>
      <c r="Q15" s="12">
        <v>1463</v>
      </c>
      <c r="R15" s="12">
        <v>6906</v>
      </c>
      <c r="S15" s="12" t="s">
        <v>27</v>
      </c>
      <c r="T15" s="27">
        <v>569902</v>
      </c>
      <c r="U15" s="28">
        <f>H15/T15*1000</f>
        <v>6.118595828756523</v>
      </c>
      <c r="V15" s="27"/>
      <c r="W15" s="13"/>
      <c r="X15" s="13"/>
      <c r="Y15" s="13"/>
      <c r="Z15" s="13"/>
    </row>
    <row r="16" spans="1:26" ht="15.75" thickBot="1" x14ac:dyDescent="0.3">
      <c r="A16" s="31" t="s">
        <v>19</v>
      </c>
      <c r="B16" s="32"/>
      <c r="C16" s="17">
        <f>SUM(C14:C15)</f>
        <v>23413</v>
      </c>
      <c r="D16" s="17">
        <f>SUM(D14:D15)</f>
        <v>6999</v>
      </c>
      <c r="E16" s="17">
        <f>SUM(E14:E15)</f>
        <v>5976</v>
      </c>
      <c r="F16" s="17">
        <f>SUM(F14:F15)</f>
        <v>10438</v>
      </c>
      <c r="G16" s="26">
        <v>2.9399999999999999E-2</v>
      </c>
      <c r="H16" s="17">
        <f t="shared" ref="H16:S16" si="2">SUM(H14:H15)</f>
        <v>19999</v>
      </c>
      <c r="I16" s="17">
        <f t="shared" si="2"/>
        <v>5597</v>
      </c>
      <c r="J16" s="17">
        <f t="shared" si="2"/>
        <v>5062</v>
      </c>
      <c r="K16" s="17">
        <f t="shared" si="2"/>
        <v>9340</v>
      </c>
      <c r="L16" s="17">
        <f t="shared" si="2"/>
        <v>37418</v>
      </c>
      <c r="M16" s="17">
        <f t="shared" si="2"/>
        <v>7827</v>
      </c>
      <c r="N16" s="17">
        <f t="shared" si="2"/>
        <v>11150</v>
      </c>
      <c r="O16" s="17">
        <f t="shared" si="2"/>
        <v>18465</v>
      </c>
      <c r="P16" s="17">
        <f t="shared" si="2"/>
        <v>36447</v>
      </c>
      <c r="Q16" s="17">
        <f t="shared" si="2"/>
        <v>6940</v>
      </c>
      <c r="R16" s="17">
        <f t="shared" si="2"/>
        <v>11052</v>
      </c>
      <c r="S16" s="17">
        <f t="shared" si="2"/>
        <v>18455</v>
      </c>
      <c r="T16" s="29">
        <f>SUM(T14:T15)</f>
        <v>829983</v>
      </c>
      <c r="U16" s="27"/>
      <c r="V16" s="27"/>
      <c r="W16" s="13"/>
      <c r="X16" s="13"/>
      <c r="Y16" s="13"/>
      <c r="Z16" s="13"/>
    </row>
    <row r="17" spans="1:2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7"/>
      <c r="U17" s="27"/>
      <c r="V17" s="27"/>
      <c r="W17" s="13"/>
      <c r="X17" s="13"/>
      <c r="Y17" s="13"/>
    </row>
    <row r="18" spans="1:25" x14ac:dyDescent="0.25">
      <c r="T18" s="13"/>
      <c r="U18" s="13"/>
      <c r="V18" s="13"/>
      <c r="W18" s="13"/>
      <c r="X18" s="13"/>
      <c r="Y18" s="13"/>
    </row>
    <row r="21" spans="1:25" x14ac:dyDescent="0.25">
      <c r="O21" s="6"/>
    </row>
  </sheetData>
  <sortState ref="B32:C38">
    <sortCondition descending="1" ref="C31"/>
  </sortState>
  <mergeCells count="11">
    <mergeCell ref="A14:B14"/>
    <mergeCell ref="A16:B16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topLeftCell="A25" workbookViewId="0">
      <selection activeCell="L47" sqref="L47"/>
    </sheetView>
  </sheetViews>
  <sheetFormatPr defaultRowHeight="15" x14ac:dyDescent="0.25"/>
  <cols>
    <col min="2" max="2" width="18.28515625" customWidth="1"/>
  </cols>
  <sheetData>
    <row r="2" spans="2:3" x14ac:dyDescent="0.25">
      <c r="B2" s="3"/>
    </row>
    <row r="3" spans="2:3" x14ac:dyDescent="0.25">
      <c r="B3" s="4"/>
    </row>
    <row r="4" spans="2:3" x14ac:dyDescent="0.25">
      <c r="B4" s="4"/>
    </row>
    <row r="5" spans="2:3" x14ac:dyDescent="0.25">
      <c r="B5" s="4"/>
    </row>
    <row r="6" spans="2:3" x14ac:dyDescent="0.25">
      <c r="B6" s="4"/>
    </row>
    <row r="7" spans="2:3" x14ac:dyDescent="0.25">
      <c r="B7" s="4"/>
    </row>
    <row r="8" spans="2:3" x14ac:dyDescent="0.25">
      <c r="B8" s="4" t="s">
        <v>15</v>
      </c>
      <c r="C8" s="1">
        <v>101</v>
      </c>
    </row>
    <row r="9" spans="2:3" x14ac:dyDescent="0.25">
      <c r="B9" s="3" t="s">
        <v>13</v>
      </c>
      <c r="C9" s="1">
        <v>77</v>
      </c>
    </row>
    <row r="10" spans="2:3" x14ac:dyDescent="0.25">
      <c r="B10" s="4" t="s">
        <v>16</v>
      </c>
      <c r="C10" s="1">
        <v>75</v>
      </c>
    </row>
    <row r="11" spans="2:3" x14ac:dyDescent="0.25">
      <c r="B11" s="4" t="s">
        <v>18</v>
      </c>
      <c r="C11" s="1">
        <v>73</v>
      </c>
    </row>
    <row r="12" spans="2:3" x14ac:dyDescent="0.25">
      <c r="B12" s="4" t="s">
        <v>14</v>
      </c>
      <c r="C12" s="1">
        <v>69</v>
      </c>
    </row>
    <row r="13" spans="2:3" x14ac:dyDescent="0.25">
      <c r="B13" s="4" t="s">
        <v>17</v>
      </c>
      <c r="C13" s="1">
        <v>49</v>
      </c>
    </row>
    <row r="14" spans="2:3" x14ac:dyDescent="0.25">
      <c r="B14" s="4" t="s">
        <v>26</v>
      </c>
      <c r="C14" s="1">
        <v>29</v>
      </c>
    </row>
    <row r="15" spans="2:3" x14ac:dyDescent="0.25">
      <c r="B15" s="5" t="s">
        <v>20</v>
      </c>
      <c r="C15" s="1">
        <v>6</v>
      </c>
    </row>
    <row r="19" spans="2:3" x14ac:dyDescent="0.25">
      <c r="B19" t="s">
        <v>15</v>
      </c>
      <c r="C19">
        <v>101</v>
      </c>
    </row>
    <row r="20" spans="2:3" x14ac:dyDescent="0.25">
      <c r="B20" t="s">
        <v>28</v>
      </c>
      <c r="C20">
        <v>77</v>
      </c>
    </row>
    <row r="21" spans="2:3" x14ac:dyDescent="0.25">
      <c r="B21" t="s">
        <v>16</v>
      </c>
      <c r="C21">
        <v>75</v>
      </c>
    </row>
    <row r="22" spans="2:3" x14ac:dyDescent="0.25">
      <c r="B22" t="s">
        <v>18</v>
      </c>
      <c r="C22">
        <v>73</v>
      </c>
    </row>
    <row r="23" spans="2:3" x14ac:dyDescent="0.25">
      <c r="B23" t="s">
        <v>14</v>
      </c>
      <c r="C23">
        <v>69</v>
      </c>
    </row>
    <row r="24" spans="2:3" x14ac:dyDescent="0.25">
      <c r="B24" t="s">
        <v>17</v>
      </c>
      <c r="C24">
        <v>49</v>
      </c>
    </row>
    <row r="25" spans="2:3" x14ac:dyDescent="0.25">
      <c r="B25" t="s">
        <v>26</v>
      </c>
      <c r="C25">
        <v>29</v>
      </c>
    </row>
    <row r="26" spans="2:3" x14ac:dyDescent="0.25">
      <c r="B26" t="s">
        <v>20</v>
      </c>
      <c r="C26">
        <v>6</v>
      </c>
    </row>
    <row r="28" spans="2:3" x14ac:dyDescent="0.25">
      <c r="B28" s="3" t="s">
        <v>21</v>
      </c>
      <c r="C28" s="1">
        <v>26</v>
      </c>
    </row>
    <row r="29" spans="2:3" x14ac:dyDescent="0.25">
      <c r="B29" s="4" t="s">
        <v>22</v>
      </c>
      <c r="C29" s="1">
        <v>116</v>
      </c>
    </row>
    <row r="30" spans="2:3" x14ac:dyDescent="0.25">
      <c r="B30" s="4" t="s">
        <v>23</v>
      </c>
      <c r="C30" s="1">
        <v>58</v>
      </c>
    </row>
    <row r="31" spans="2:3" x14ac:dyDescent="0.25">
      <c r="B31" s="4" t="s">
        <v>24</v>
      </c>
      <c r="C31" s="1">
        <v>133</v>
      </c>
    </row>
    <row r="32" spans="2:3" x14ac:dyDescent="0.25">
      <c r="B32" s="4" t="s">
        <v>25</v>
      </c>
      <c r="C32" s="1">
        <v>104</v>
      </c>
    </row>
    <row r="34" spans="2:3" x14ac:dyDescent="0.25">
      <c r="B34" s="7" t="s">
        <v>24</v>
      </c>
      <c r="C34" s="1">
        <v>133</v>
      </c>
    </row>
    <row r="35" spans="2:3" x14ac:dyDescent="0.25">
      <c r="B35" s="7" t="s">
        <v>22</v>
      </c>
      <c r="C35" s="1">
        <v>116</v>
      </c>
    </row>
    <row r="36" spans="2:3" x14ac:dyDescent="0.25">
      <c r="B36" s="7" t="s">
        <v>25</v>
      </c>
      <c r="C36" s="1">
        <v>104</v>
      </c>
    </row>
    <row r="37" spans="2:3" x14ac:dyDescent="0.25">
      <c r="B37" s="7" t="s">
        <v>29</v>
      </c>
      <c r="C37" s="1">
        <v>58</v>
      </c>
    </row>
    <row r="38" spans="2:3" x14ac:dyDescent="0.25">
      <c r="B38" s="7" t="s">
        <v>21</v>
      </c>
      <c r="C38" s="1">
        <v>26</v>
      </c>
    </row>
  </sheetData>
  <sortState ref="B8:C15">
    <sortCondition descending="1" ref="C8:C1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2022-07-18T04:41:44Z</cp:lastPrinted>
  <dcterms:created xsi:type="dcterms:W3CDTF">2014-01-10T08:01:30Z</dcterms:created>
  <dcterms:modified xsi:type="dcterms:W3CDTF">2022-07-20T05:39:33Z</dcterms:modified>
</cp:coreProperties>
</file>