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35" windowWidth="18195" windowHeight="688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V14" i="2" l="1"/>
  <c r="V7" i="2"/>
  <c r="V8" i="2"/>
  <c r="V9" i="2"/>
  <c r="V10" i="2"/>
  <c r="V11" i="2"/>
  <c r="V12" i="2"/>
  <c r="V6" i="2"/>
  <c r="U14" i="2"/>
  <c r="U7" i="2"/>
  <c r="U8" i="2"/>
  <c r="U9" i="2"/>
  <c r="U10" i="2"/>
  <c r="U11" i="2"/>
  <c r="U12" i="2"/>
  <c r="U6" i="2"/>
  <c r="U7" i="1" l="1"/>
  <c r="U8" i="1"/>
  <c r="U9" i="1"/>
  <c r="U10" i="1"/>
  <c r="U6" i="1"/>
  <c r="T7" i="1"/>
  <c r="T8" i="1"/>
  <c r="T9" i="1"/>
  <c r="T10" i="1"/>
  <c r="T6" i="1"/>
  <c r="R13" i="2" l="1"/>
  <c r="R15" i="2" s="1"/>
  <c r="Q13" i="2"/>
  <c r="Q15" i="2" s="1"/>
  <c r="P13" i="2"/>
  <c r="P15" i="2" s="1"/>
  <c r="O13" i="2"/>
  <c r="O15" i="2" s="1"/>
  <c r="N13" i="2"/>
  <c r="N15" i="2" s="1"/>
  <c r="M13" i="2"/>
  <c r="M15" i="2" s="1"/>
  <c r="L13" i="2"/>
  <c r="L15" i="2" s="1"/>
  <c r="K13" i="2"/>
  <c r="K15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<sst xmlns="http://schemas.openxmlformats.org/spreadsheetml/2006/main" count="110" uniqueCount="31">
  <si>
    <t>Eil. Nr.</t>
  </si>
  <si>
    <t>Savivaldybių viešosios bibliotekos</t>
  </si>
  <si>
    <t>Interneto seansų skaičius</t>
  </si>
  <si>
    <t>Atsisųstųjų dokumentų skaičius</t>
  </si>
  <si>
    <t>Atsisųstųjų įrašų skaičius</t>
  </si>
  <si>
    <t>Virtualių apsilankymų skaičius</t>
  </si>
  <si>
    <t>SVB</t>
  </si>
  <si>
    <t>VB</t>
  </si>
  <si>
    <t>Miesto fil.</t>
  </si>
  <si>
    <t>Kaimo fil.</t>
  </si>
  <si>
    <t>Alytaus m.</t>
  </si>
  <si>
    <t>x</t>
  </si>
  <si>
    <t>Alytaus r.</t>
  </si>
  <si>
    <t xml:space="preserve">Druskininkai 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</si>
  <si>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</si>
  <si>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</si>
  <si>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</si>
  <si>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</si>
  <si>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</si>
  <si>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</si>
  <si>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</si>
  <si>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</si>
  <si>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</si>
  <si>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</si>
  <si>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</si>
  <si>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Atsisiųstųjų dokumentų skaičius</t>
  </si>
  <si>
    <t>Atsisiųstųjų įrašų skaičius</t>
  </si>
  <si>
    <t>gyvent.sk.</t>
  </si>
  <si>
    <t>gyvent. sk.</t>
  </si>
  <si>
    <t>3.15. NAUDOJIMASIS ELEKTRONINĖMIS PASLAUGOMIS VILNIAUS APSKRITIES SAVIVALDYBIŲ VIEŠOSIOSE BIBLIOTEKOSE 2021 M.</t>
  </si>
  <si>
    <t>3.15. NAUDOJIMASIS ELEKTRONINĖMIS PASLAUGOMIS ALYTAUS APSKRITIES SAVIVALDYBIŲ VIEŠOSIOSE BIBLIOTEKOSE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</si>
</sst>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2" fontId="0" fillId="0" borderId="0" xfId="0" applyNumberFormat="1"/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3" fillId="0" borderId="0" xfId="0" applyFont="1"/>
    <xf numFmtId="0" fontId="13" fillId="2" borderId="0" xfId="0" applyFont="1" applyFill="1"/>
    <xf numFmtId="2" fontId="13" fillId="2" borderId="0" xfId="0" applyNumberFormat="1" applyFont="1" applyFill="1"/>
    <xf numFmtId="0" fontId="14" fillId="2" borderId="12" xfId="0" applyFont="1" applyFill="1" applyBorder="1" applyAlignment="1">
      <alignment horizontal="center"/>
    </xf>
    <xf numFmtId="1" fontId="13" fillId="0" borderId="0" xfId="0" applyNumberFormat="1" applyFont="1"/>
    <xf numFmtId="2" fontId="13" fillId="0" borderId="0" xfId="0" applyNumberFormat="1" applyFont="1"/>
    <xf numFmtId="0" fontId="2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top" wrapText="1"/>
    </xf>
    <xf numFmtId="0" fontId="8" fillId="4" borderId="4" xfId="0" applyFont="1" applyFill="1" applyBorder="1" applyAlignment="1"/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(Alytaus!$B$10,Alytaus!$B$9,Alytaus!$B$7,Alytaus!$B$8,Alytaus!$B$6)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(Alytaus!$T$10,Alytaus!$T$9,Alytaus!$T$7,Alytaus!$T$8,Alytaus!$T$6)</c:f>
              <c:numCache>
                <c:formatCode>0.00</c:formatCode>
                <c:ptCount val="5"/>
                <c:pt idx="0">
                  <c:v>2.7545321637426903</c:v>
                </c:pt>
                <c:pt idx="1">
                  <c:v>0.67604686361343125</c:v>
                </c:pt>
                <c:pt idx="2">
                  <c:v>0.29057348502437891</c:v>
                </c:pt>
                <c:pt idx="3">
                  <c:v>0.63383466554480439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4-4AA1-92D1-C7CFB457B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442240"/>
        <c:axId val="96449280"/>
        <c:axId val="0"/>
      </c:bar3DChart>
      <c:catAx>
        <c:axId val="96442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449280"/>
        <c:crosses val="autoZero"/>
        <c:auto val="1"/>
        <c:lblAlgn val="ctr"/>
        <c:lblOffset val="100"/>
        <c:noMultiLvlLbl val="0"/>
      </c:catAx>
      <c:valAx>
        <c:axId val="9644928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644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(Alytaus!$B$10,Alytaus!$B$8,Alytaus!$B$7,Alytaus!$B$9,Alytaus!$B$6)</c:f>
              <c:strCache>
                <c:ptCount val="5"/>
                <c:pt idx="0">
                  <c:v>Varėna</c:v>
                </c:pt>
                <c:pt idx="1">
                  <c:v>Druskininkai </c:v>
                </c:pt>
                <c:pt idx="2">
                  <c:v>Alytaus r.</c:v>
                </c:pt>
                <c:pt idx="3">
                  <c:v>Lazdijai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(Alytaus!$U$10,Alytaus!$U$8,Alytaus!$U$7,Alytaus!$U$9,Alytaus!$U$6)</c:f>
              <c:numCache>
                <c:formatCode>0.00</c:formatCode>
                <c:ptCount val="5"/>
                <c:pt idx="0">
                  <c:v>1.3356725146198831</c:v>
                </c:pt>
                <c:pt idx="1">
                  <c:v>1.775347076146403</c:v>
                </c:pt>
                <c:pt idx="2">
                  <c:v>2.2425895828496247</c:v>
                </c:pt>
                <c:pt idx="3">
                  <c:v>1.3134144290599248</c:v>
                </c:pt>
                <c:pt idx="4">
                  <c:v>0.21245808352809673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CF8-8CFC-D742CB7CF4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481664"/>
        <c:axId val="96484352"/>
        <c:axId val="0"/>
      </c:bar3DChart>
      <c:catAx>
        <c:axId val="9648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484352"/>
        <c:crosses val="autoZero"/>
        <c:auto val="1"/>
        <c:lblAlgn val="ctr"/>
        <c:lblOffset val="100"/>
        <c:noMultiLvlLbl val="0"/>
      </c:catAx>
      <c:valAx>
        <c:axId val="9648435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648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(Vilniaus!$B$8,Vilniaus!$B$10,Vilniaus!$B$11,Vilniaus!$B$6,Vilniaus!$B$7,Vilniaus!$B$9,Vilniaus!$B$12,Vilniaus!$B$14)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Ukmergė</c:v>
                </c:pt>
                <c:pt idx="3">
                  <c:v>Elektrėnai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(Vilniaus!$U$8,Vilniaus!$U$10,Vilniaus!$U$11,Vilniaus!$U$6,Vilniaus!$U$7,Vilniaus!$U$9,Vilniaus!$U$14,Vilniaus!$U$12)</c:f>
              <c:numCache>
                <c:formatCode>0.00</c:formatCode>
                <c:ptCount val="8"/>
                <c:pt idx="0">
                  <c:v>0.61408450704225348</c:v>
                </c:pt>
                <c:pt idx="1">
                  <c:v>0.8803480564839069</c:v>
                </c:pt>
                <c:pt idx="2">
                  <c:v>0.76763887208035819</c:v>
                </c:pt>
                <c:pt idx="3">
                  <c:v>0.72930147668823631</c:v>
                </c:pt>
                <c:pt idx="4">
                  <c:v>0.27327079342009647</c:v>
                </c:pt>
                <c:pt idx="5">
                  <c:v>0.20348552883119192</c:v>
                </c:pt>
                <c:pt idx="6">
                  <c:v>0.52167403030765802</c:v>
                </c:pt>
                <c:pt idx="7">
                  <c:v>5.103350942360655E-2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0-44C8-AE25-16AE887E3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496640"/>
        <c:axId val="96610176"/>
        <c:axId val="0"/>
      </c:bar3DChart>
      <c:catAx>
        <c:axId val="9649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610176"/>
        <c:crosses val="autoZero"/>
        <c:auto val="1"/>
        <c:lblAlgn val="ctr"/>
        <c:lblOffset val="100"/>
        <c:noMultiLvlLbl val="0"/>
      </c:catAx>
      <c:valAx>
        <c:axId val="9661017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64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0927959379732"/>
          <c:y val="2.8184277833361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(Vilniaus!$B$6,Vilniaus!$B$11,Vilniaus!$B$9,Vilniaus!$B$8,Vilniaus!$B$10,Vilniaus!$B$7,Vilniaus!$B$12,Vilniaus!$B$14)</c:f>
              <c:strCache>
                <c:ptCount val="8"/>
                <c:pt idx="0">
                  <c:v>Elektrėnai</c:v>
                </c:pt>
                <c:pt idx="1">
                  <c:v>Ukmergė</c:v>
                </c:pt>
                <c:pt idx="2">
                  <c:v>Švenčionys</c:v>
                </c:pt>
                <c:pt idx="3">
                  <c:v>Širvintos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(Vilniaus!$V$6,Vilniaus!$V$11,Vilniaus!$V$9,Vilniaus!$V$8,Vilniaus!$V$10,Vilniaus!$V$7,Vilniaus!$V$12,Vilniaus!$V$14)</c:f>
              <c:numCache>
                <c:formatCode>0.00</c:formatCode>
                <c:ptCount val="8"/>
                <c:pt idx="0">
                  <c:v>1.0128588020574083</c:v>
                </c:pt>
                <c:pt idx="1">
                  <c:v>6.0394227278228243</c:v>
                </c:pt>
                <c:pt idx="2">
                  <c:v>1.7552571911261281</c:v>
                </c:pt>
                <c:pt idx="3">
                  <c:v>0.23259557344064385</c:v>
                </c:pt>
                <c:pt idx="4">
                  <c:v>1.3381206154216723</c:v>
                </c:pt>
                <c:pt idx="5">
                  <c:v>1.1380392415934466</c:v>
                </c:pt>
                <c:pt idx="6">
                  <c:v>4.9337946310435067E-2</c:v>
                </c:pt>
                <c:pt idx="7">
                  <c:v>0.5615816293394138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1-460A-85DB-5DCCDD4CE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635904"/>
        <c:axId val="96651136"/>
        <c:axId val="0"/>
      </c:bar3DChart>
      <c:catAx>
        <c:axId val="9663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651136"/>
        <c:crosses val="autoZero"/>
        <c:auto val="1"/>
        <c:lblAlgn val="ctr"/>
        <c:lblOffset val="100"/>
        <c:noMultiLvlLbl val="0"/>
      </c:catAx>
      <c:valAx>
        <c:axId val="966511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66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Varėna</c:v>
                </c:pt>
                <c:pt idx="1">
                  <c:v>Alytaus r.</c:v>
                </c:pt>
                <c:pt idx="2">
                  <c:v>Lazdijai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 formatCode="0.00">
                  <c:v>3.2</c:v>
                </c:pt>
                <c:pt idx="1">
                  <c:v>2.2200000000000002</c:v>
                </c:pt>
                <c:pt idx="2">
                  <c:v>1.83</c:v>
                </c:pt>
                <c:pt idx="3" formatCode="0.00">
                  <c:v>1.2</c:v>
                </c:pt>
                <c:pt idx="4" formatCode="0.0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9-424D-B652-C13229B8E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23008"/>
        <c:axId val="98525952"/>
        <c:axId val="0"/>
      </c:bar3DChart>
      <c:catAx>
        <c:axId val="9852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25952"/>
        <c:crosses val="autoZero"/>
        <c:auto val="1"/>
        <c:lblAlgn val="ctr"/>
        <c:lblOffset val="100"/>
        <c:noMultiLvlLbl val="0"/>
      </c:catAx>
      <c:valAx>
        <c:axId val="9852595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52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Virtualių</a:t>
            </a:r>
            <a:r>
              <a:rPr lang="lt-LT" sz="1400" baseline="0">
                <a:solidFill>
                  <a:schemeClr val="tx1"/>
                </a:solidFill>
              </a:rPr>
              <a:t> apsilankųmų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Druskininkai 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 formatCode="0.00">
                  <c:v>2.95</c:v>
                </c:pt>
                <c:pt idx="1">
                  <c:v>0.43</c:v>
                </c:pt>
                <c:pt idx="2" formatCode="0.00">
                  <c:v>0.25</c:v>
                </c:pt>
                <c:pt idx="3" formatCode="0.00">
                  <c:v>0.21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2-47C3-8128-C0A75DF04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59488"/>
        <c:axId val="98561024"/>
        <c:axId val="0"/>
      </c:bar3DChart>
      <c:catAx>
        <c:axId val="9855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61024"/>
        <c:crosses val="autoZero"/>
        <c:auto val="1"/>
        <c:lblAlgn val="ctr"/>
        <c:lblOffset val="100"/>
        <c:noMultiLvlLbl val="0"/>
      </c:catAx>
      <c:valAx>
        <c:axId val="985610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55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 skaičius 1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Elektrėnai</c:v>
                </c:pt>
                <c:pt idx="3">
                  <c:v>Ukmergė</c:v>
                </c:pt>
                <c:pt idx="4">
                  <c:v>Šalčininkai</c:v>
                </c:pt>
                <c:pt idx="5">
                  <c:v>Vilniaus r.</c:v>
                </c:pt>
                <c:pt idx="6">
                  <c:v>Švenčionys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2.58</c:v>
                </c:pt>
                <c:pt idx="1">
                  <c:v>1.62</c:v>
                </c:pt>
                <c:pt idx="2">
                  <c:v>1.47</c:v>
                </c:pt>
                <c:pt idx="3">
                  <c:v>1.33</c:v>
                </c:pt>
                <c:pt idx="4">
                  <c:v>1.18</c:v>
                </c:pt>
                <c:pt idx="5">
                  <c:v>0.48</c:v>
                </c:pt>
                <c:pt idx="6">
                  <c:v>0.39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FFD-897E-2952BA4811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626560"/>
        <c:axId val="99749248"/>
        <c:axId val="0"/>
      </c:bar3DChart>
      <c:catAx>
        <c:axId val="9662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749248"/>
        <c:crosses val="autoZero"/>
        <c:auto val="1"/>
        <c:lblAlgn val="ctr"/>
        <c:lblOffset val="100"/>
        <c:noMultiLvlLbl val="0"/>
      </c:catAx>
      <c:valAx>
        <c:axId val="9974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62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Virtualių apsilankymų skaičius 1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Lapas1!$A$38:$A$45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Ukmergė</c:v>
                </c:pt>
                <c:pt idx="3">
                  <c:v>Širvintos</c:v>
                </c:pt>
                <c:pt idx="4">
                  <c:v>Šalčininkai</c:v>
                </c:pt>
                <c:pt idx="5">
                  <c:v>Vilniaus m.</c:v>
                </c:pt>
                <c:pt idx="6">
                  <c:v>Trakai</c:v>
                </c:pt>
                <c:pt idx="7">
                  <c:v>Švenčionys</c:v>
                </c:pt>
              </c:strCache>
            </c:strRef>
          </c:cat>
          <c:val>
            <c:numRef>
              <c:f>Lapas1!$B$38:$B$45</c:f>
              <c:numCache>
                <c:formatCode>General</c:formatCode>
                <c:ptCount val="8"/>
                <c:pt idx="0">
                  <c:v>2.42</c:v>
                </c:pt>
                <c:pt idx="1">
                  <c:v>1.03</c:v>
                </c:pt>
                <c:pt idx="2">
                  <c:v>0.9</c:v>
                </c:pt>
                <c:pt idx="3">
                  <c:v>0.79</c:v>
                </c:pt>
                <c:pt idx="4">
                  <c:v>0.35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1-4680-A197-E7CCEEDD56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802112"/>
        <c:axId val="99809152"/>
        <c:axId val="0"/>
      </c:bar3DChart>
      <c:catAx>
        <c:axId val="9980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809152"/>
        <c:crosses val="autoZero"/>
        <c:auto val="1"/>
        <c:lblAlgn val="ctr"/>
        <c:lblOffset val="100"/>
        <c:noMultiLvlLbl val="0"/>
      </c:catAx>
      <c:valAx>
        <c:axId val="99809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80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51289</xdr:colOff>
      <xdr:row>11</xdr:row>
      <xdr:rowOff>183173</xdr:rowOff>
    </xdr:from>
    <xdr:to>
      <xdr:col>8</xdr:col>
      <xdr:colOff>7327</xdr:colOff>
      <xdr:row>26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21981</xdr:colOff>
      <xdr:row>11</xdr:row>
      <xdr:rowOff>189034</xdr:rowOff>
    </xdr:from>
    <xdr:to>
      <xdr:col>17</xdr:col>
      <xdr:colOff>260759</xdr:colOff>
      <xdr:row>26</xdr:row>
      <xdr:rowOff>80596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80595</xdr:colOff>
      <xdr:row>15</xdr:row>
      <xdr:rowOff>181708</xdr:rowOff>
    </xdr:from>
    <xdr:to>
      <xdr:col>9</xdr:col>
      <xdr:colOff>92238</xdr:colOff>
      <xdr:row>30</xdr:row>
      <xdr:rowOff>14653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80595</xdr:colOff>
      <xdr:row>15</xdr:row>
      <xdr:rowOff>183173</xdr:rowOff>
    </xdr:from>
    <xdr:to>
      <xdr:col>17</xdr:col>
      <xdr:colOff>454268</xdr:colOff>
      <xdr:row>30</xdr:row>
      <xdr:rowOff>14654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176212</xdr:rowOff>
    </xdr:from>
    <xdr:to>
      <xdr:col>10</xdr:col>
      <xdr:colOff>557625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15</xdr:row>
      <xdr:rowOff>4762</xdr:rowOff>
    </xdr:from>
    <xdr:to>
      <xdr:col>10</xdr:col>
      <xdr:colOff>557625</xdr:colOff>
      <xdr:row>28</xdr:row>
      <xdr:rowOff>94912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0</xdr:row>
      <xdr:rowOff>166687</xdr:rowOff>
    </xdr:from>
    <xdr:to>
      <xdr:col>18</xdr:col>
      <xdr:colOff>119475</xdr:colOff>
      <xdr:row>13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100425</xdr:colOff>
      <xdr:row>28</xdr:row>
      <xdr:rowOff>104437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26"/>
  <sheetViews>
    <sheetView showGridLines="0" tabSelected="1" zoomScale="130" zoomScaleNormal="130" workbookViewId="0">
      <selection activeCell="A2" sqref="A2:T2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9" width="6.85546875" customWidth="1"/>
    <col min="10" max="10" width="6" customWidth="1"/>
    <col min="11" max="12" width="7" customWidth="1"/>
    <col min="13" max="13" width="6.7109375" customWidth="1"/>
    <col min="14" max="14" width="7.42578125" customWidth="1"/>
    <col min="15" max="15" width="7" customWidth="1"/>
    <col min="16" max="16" width="6.7109375" customWidth="1"/>
    <col min="17" max="17" width="7" customWidth="1"/>
    <col min="18" max="18" width="7.28515625" customWidth="1"/>
  </cols>
  <sheetData>
    <row r="2" spans="1:25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5" x14ac:dyDescent="0.25">
      <c r="S3" s="21"/>
      <c r="T3" s="21"/>
      <c r="U3" s="21"/>
      <c r="V3" s="21"/>
    </row>
    <row r="4" spans="1:25" ht="17.100000000000001" customHeight="1" x14ac:dyDescent="0.25">
      <c r="A4" s="38" t="s">
        <v>0</v>
      </c>
      <c r="B4" s="38" t="s">
        <v>1</v>
      </c>
      <c r="C4" s="32" t="s">
        <v>2</v>
      </c>
      <c r="D4" s="33"/>
      <c r="E4" s="33"/>
      <c r="F4" s="34"/>
      <c r="G4" s="32" t="s">
        <v>3</v>
      </c>
      <c r="H4" s="33"/>
      <c r="I4" s="33"/>
      <c r="J4" s="34"/>
      <c r="K4" s="32" t="s">
        <v>4</v>
      </c>
      <c r="L4" s="33"/>
      <c r="M4" s="33"/>
      <c r="N4" s="34"/>
      <c r="O4" s="35" t="s">
        <v>5</v>
      </c>
      <c r="P4" s="35"/>
      <c r="Q4" s="35"/>
      <c r="R4" s="35"/>
      <c r="S4" s="21"/>
      <c r="T4" s="21"/>
      <c r="U4" s="21"/>
      <c r="V4" s="21"/>
      <c r="W4" s="10"/>
      <c r="X4" s="10"/>
      <c r="Y4" s="10"/>
    </row>
    <row r="5" spans="1:25" ht="17.100000000000001" customHeight="1" x14ac:dyDescent="0.25">
      <c r="A5" s="39"/>
      <c r="B5" s="39"/>
      <c r="C5" s="5" t="s">
        <v>6</v>
      </c>
      <c r="D5" s="5" t="s">
        <v>7</v>
      </c>
      <c r="E5" s="6" t="s">
        <v>8</v>
      </c>
      <c r="F5" s="6" t="s">
        <v>9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25" t="s">
        <v>27</v>
      </c>
      <c r="T5" s="25"/>
      <c r="U5" s="25"/>
      <c r="V5" s="25"/>
      <c r="W5" s="10"/>
      <c r="X5" s="12"/>
      <c r="Y5" s="10"/>
    </row>
    <row r="6" spans="1:25" ht="15" customHeight="1" x14ac:dyDescent="0.25">
      <c r="A6" s="7">
        <v>1</v>
      </c>
      <c r="B6" s="14" t="s">
        <v>10</v>
      </c>
      <c r="C6" s="7">
        <v>0</v>
      </c>
      <c r="D6" s="7">
        <v>0</v>
      </c>
      <c r="E6" s="7">
        <v>0</v>
      </c>
      <c r="F6" s="7" t="s">
        <v>11</v>
      </c>
      <c r="G6" s="7">
        <v>0</v>
      </c>
      <c r="H6" s="7">
        <v>0</v>
      </c>
      <c r="I6" s="7">
        <v>0</v>
      </c>
      <c r="J6" s="7" t="s">
        <v>11</v>
      </c>
      <c r="K6" s="7">
        <v>0</v>
      </c>
      <c r="L6" s="7">
        <v>0</v>
      </c>
      <c r="M6" s="7">
        <v>0</v>
      </c>
      <c r="N6" s="7" t="s">
        <v>11</v>
      </c>
      <c r="O6" s="7">
        <v>10454</v>
      </c>
      <c r="P6" s="7">
        <v>10454</v>
      </c>
      <c r="Q6" s="7">
        <v>0</v>
      </c>
      <c r="R6" s="7" t="s">
        <v>11</v>
      </c>
      <c r="S6" s="29">
        <v>49205</v>
      </c>
      <c r="T6" s="30">
        <f>C6/S6</f>
        <v>0</v>
      </c>
      <c r="U6" s="30">
        <f>O6/S6</f>
        <v>0.21245808352809673</v>
      </c>
      <c r="V6" s="25"/>
      <c r="W6" s="10"/>
      <c r="X6" s="13"/>
      <c r="Y6" s="10"/>
    </row>
    <row r="7" spans="1:25" ht="15" customHeight="1" x14ac:dyDescent="0.25">
      <c r="A7" s="7">
        <v>2</v>
      </c>
      <c r="B7" s="15" t="s">
        <v>12</v>
      </c>
      <c r="C7" s="7">
        <v>7509</v>
      </c>
      <c r="D7" s="7">
        <v>141</v>
      </c>
      <c r="E7" s="7">
        <v>854</v>
      </c>
      <c r="F7" s="7">
        <v>6514</v>
      </c>
      <c r="G7" s="7">
        <v>6</v>
      </c>
      <c r="H7" s="7">
        <v>0</v>
      </c>
      <c r="I7" s="7">
        <v>0</v>
      </c>
      <c r="J7" s="7">
        <v>6</v>
      </c>
      <c r="K7" s="7">
        <v>0</v>
      </c>
      <c r="L7" s="7">
        <v>0</v>
      </c>
      <c r="M7" s="7">
        <v>0</v>
      </c>
      <c r="N7" s="7">
        <v>0</v>
      </c>
      <c r="O7" s="7">
        <v>57953</v>
      </c>
      <c r="P7" s="7">
        <v>33598</v>
      </c>
      <c r="Q7" s="7">
        <v>397</v>
      </c>
      <c r="R7" s="7">
        <v>23958</v>
      </c>
      <c r="S7" s="29">
        <v>25842</v>
      </c>
      <c r="T7" s="30">
        <f t="shared" ref="T7:T10" si="0">C7/S7</f>
        <v>0.29057348502437891</v>
      </c>
      <c r="U7" s="30">
        <f t="shared" ref="U7:U10" si="1">O7/S7</f>
        <v>2.2425895828496247</v>
      </c>
      <c r="V7" s="25"/>
      <c r="W7" s="10"/>
      <c r="X7" s="13"/>
      <c r="Y7" s="10"/>
    </row>
    <row r="8" spans="1:25" ht="15" customHeight="1" x14ac:dyDescent="0.25">
      <c r="A8" s="7">
        <v>3</v>
      </c>
      <c r="B8" s="15" t="s">
        <v>13</v>
      </c>
      <c r="C8" s="7">
        <v>12053</v>
      </c>
      <c r="D8" s="7">
        <v>9488</v>
      </c>
      <c r="E8" s="7">
        <v>501</v>
      </c>
      <c r="F8" s="7">
        <v>2064</v>
      </c>
      <c r="G8" s="7">
        <v>0</v>
      </c>
      <c r="H8" s="7">
        <v>0</v>
      </c>
      <c r="I8" s="7">
        <v>0</v>
      </c>
      <c r="J8" s="7">
        <v>0</v>
      </c>
      <c r="K8" s="7">
        <v>2516</v>
      </c>
      <c r="L8" s="7">
        <v>2516</v>
      </c>
      <c r="M8" s="7">
        <v>0</v>
      </c>
      <c r="N8" s="7">
        <v>0</v>
      </c>
      <c r="O8" s="7">
        <v>33760</v>
      </c>
      <c r="P8" s="7">
        <v>33760</v>
      </c>
      <c r="Q8" s="7">
        <v>0</v>
      </c>
      <c r="R8" s="7">
        <v>0</v>
      </c>
      <c r="S8" s="29">
        <v>19016</v>
      </c>
      <c r="T8" s="30">
        <f t="shared" si="0"/>
        <v>0.63383466554480439</v>
      </c>
      <c r="U8" s="30">
        <f t="shared" si="1"/>
        <v>1.775347076146403</v>
      </c>
      <c r="V8" s="25"/>
      <c r="W8" s="10"/>
      <c r="X8" s="13"/>
      <c r="Y8" s="10"/>
    </row>
    <row r="9" spans="1:25" ht="15" customHeight="1" x14ac:dyDescent="0.25">
      <c r="A9" s="7">
        <v>4</v>
      </c>
      <c r="B9" s="15" t="s">
        <v>14</v>
      </c>
      <c r="C9" s="7">
        <v>12060</v>
      </c>
      <c r="D9" s="7">
        <v>1184</v>
      </c>
      <c r="E9" s="7">
        <v>350</v>
      </c>
      <c r="F9" s="7">
        <v>10526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23430</v>
      </c>
      <c r="P9" s="7">
        <v>15814</v>
      </c>
      <c r="Q9" s="7">
        <v>1500</v>
      </c>
      <c r="R9" s="7">
        <v>6116</v>
      </c>
      <c r="S9" s="29">
        <v>17839</v>
      </c>
      <c r="T9" s="30">
        <f t="shared" si="0"/>
        <v>0.67604686361343125</v>
      </c>
      <c r="U9" s="30">
        <f t="shared" si="1"/>
        <v>1.3134144290599248</v>
      </c>
      <c r="V9" s="25"/>
      <c r="W9" s="10"/>
      <c r="X9" s="13"/>
      <c r="Y9" s="10"/>
    </row>
    <row r="10" spans="1:25" ht="15" customHeight="1" thickBot="1" x14ac:dyDescent="0.3">
      <c r="A10" s="7">
        <v>5</v>
      </c>
      <c r="B10" s="15" t="s">
        <v>15</v>
      </c>
      <c r="C10" s="7">
        <v>56523</v>
      </c>
      <c r="D10" s="7">
        <v>51127</v>
      </c>
      <c r="E10" s="7" t="s">
        <v>11</v>
      </c>
      <c r="F10" s="7">
        <v>5396</v>
      </c>
      <c r="G10" s="7">
        <v>0</v>
      </c>
      <c r="H10" s="7">
        <v>0</v>
      </c>
      <c r="I10" s="7" t="s">
        <v>11</v>
      </c>
      <c r="J10" s="7">
        <v>0</v>
      </c>
      <c r="K10" s="7">
        <v>0</v>
      </c>
      <c r="L10" s="7">
        <v>0</v>
      </c>
      <c r="M10" s="7" t="s">
        <v>11</v>
      </c>
      <c r="N10" s="7">
        <v>0</v>
      </c>
      <c r="O10" s="7">
        <v>27408</v>
      </c>
      <c r="P10" s="7">
        <v>21110</v>
      </c>
      <c r="Q10" s="7" t="s">
        <v>11</v>
      </c>
      <c r="R10" s="7">
        <v>6298</v>
      </c>
      <c r="S10" s="29">
        <v>20520</v>
      </c>
      <c r="T10" s="30">
        <f t="shared" si="0"/>
        <v>2.7545321637426903</v>
      </c>
      <c r="U10" s="30">
        <f t="shared" si="1"/>
        <v>1.3356725146198831</v>
      </c>
      <c r="V10" s="25"/>
      <c r="W10" s="10"/>
      <c r="X10" s="13"/>
      <c r="Y10" s="10"/>
    </row>
    <row r="11" spans="1:25" ht="15.75" thickBot="1" x14ac:dyDescent="0.3">
      <c r="A11" s="36" t="s">
        <v>16</v>
      </c>
      <c r="B11" s="37"/>
      <c r="C11" s="17">
        <f>SUM(C6:C10)</f>
        <v>88145</v>
      </c>
      <c r="D11" s="17">
        <f>SUM(D6:D10)</f>
        <v>61940</v>
      </c>
      <c r="E11" s="18">
        <f>SUM(E6:E10)</f>
        <v>1705</v>
      </c>
      <c r="F11" s="17">
        <f>SUM(F7:F10)</f>
        <v>24500</v>
      </c>
      <c r="G11" s="17">
        <f>SUM(G6:G10)</f>
        <v>6</v>
      </c>
      <c r="H11" s="17">
        <f>SUM(H6:H10)</f>
        <v>0</v>
      </c>
      <c r="I11" s="17">
        <f>SUM(I6:I10)</f>
        <v>0</v>
      </c>
      <c r="J11" s="17">
        <f>SUM(J7:J10)</f>
        <v>6</v>
      </c>
      <c r="K11" s="17">
        <f>SUM(K6:K10)</f>
        <v>2516</v>
      </c>
      <c r="L11" s="17">
        <f>SUM(L6:L10)</f>
        <v>2516</v>
      </c>
      <c r="M11" s="17">
        <f>SUM(M6:M10)</f>
        <v>0</v>
      </c>
      <c r="N11" s="18">
        <f>SUM(N7:N10)</f>
        <v>0</v>
      </c>
      <c r="O11" s="17">
        <f>SUM(O6:O10)</f>
        <v>153005</v>
      </c>
      <c r="P11" s="17">
        <f>SUM(P6:P10)</f>
        <v>114736</v>
      </c>
      <c r="Q11" s="17">
        <f>SUM(Q6:Q10)</f>
        <v>1897</v>
      </c>
      <c r="R11" s="17">
        <f>SUM(R7:R10)</f>
        <v>36372</v>
      </c>
      <c r="S11" s="25"/>
      <c r="T11" s="25"/>
      <c r="U11" s="25"/>
      <c r="V11" s="25"/>
      <c r="W11" s="10"/>
      <c r="X11" s="12"/>
      <c r="Y11" s="10"/>
    </row>
    <row r="12" spans="1:25" x14ac:dyDescent="0.25">
      <c r="S12" s="21"/>
      <c r="T12" s="21"/>
      <c r="U12" s="21"/>
      <c r="V12" s="21"/>
      <c r="W12" s="10"/>
      <c r="X12" s="11"/>
      <c r="Y12" s="10"/>
    </row>
    <row r="13" spans="1:25" x14ac:dyDescent="0.25">
      <c r="S13" s="10"/>
      <c r="T13" s="10"/>
      <c r="U13" s="10"/>
      <c r="V13" s="10"/>
    </row>
    <row r="14" spans="1:25" x14ac:dyDescent="0.25">
      <c r="S14" s="10"/>
      <c r="T14" s="10"/>
      <c r="U14" s="10"/>
      <c r="V14" s="10"/>
    </row>
    <row r="26" ht="9" customHeight="1" x14ac:dyDescent="0.25"/>
  </sheetData>
  <mergeCells count="8">
    <mergeCell ref="A2:T2"/>
    <mergeCell ref="K4:N4"/>
    <mergeCell ref="O4:R4"/>
    <mergeCell ref="A11:B11"/>
    <mergeCell ref="A4:A5"/>
    <mergeCell ref="B4:B5"/>
    <mergeCell ref="C4:F4"/>
    <mergeCell ref="G4:J4"/>
  </mergeCells>
  <conditionalFormatting sqref="X6:X10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30"/>
  <sheetViews>
    <sheetView showGridLines="0" zoomScale="130" zoomScaleNormal="130" workbookViewId="0">
      <selection activeCell="A2" sqref="A2:S2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10" width="6.85546875" customWidth="1"/>
    <col min="11" max="11" width="8.7109375" customWidth="1"/>
    <col min="12" max="12" width="8.42578125" customWidth="1"/>
    <col min="13" max="14" width="7.42578125" customWidth="1"/>
    <col min="15" max="15" width="7" customWidth="1"/>
    <col min="16" max="16" width="6.85546875" customWidth="1"/>
    <col min="17" max="17" width="7" customWidth="1"/>
    <col min="18" max="18" width="7.28515625" customWidth="1"/>
    <col min="19" max="19" width="9.5703125" customWidth="1"/>
  </cols>
  <sheetData>
    <row r="2" spans="1:26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6" x14ac:dyDescent="0.25">
      <c r="S3" s="10"/>
      <c r="T3" s="10"/>
      <c r="U3" s="10"/>
      <c r="V3" s="10"/>
      <c r="W3" s="10"/>
      <c r="X3" s="10"/>
      <c r="Y3" s="10"/>
      <c r="Z3" s="10"/>
    </row>
    <row r="4" spans="1:26" ht="17.100000000000001" customHeight="1" x14ac:dyDescent="0.25">
      <c r="A4" s="38" t="s">
        <v>0</v>
      </c>
      <c r="B4" s="38" t="s">
        <v>1</v>
      </c>
      <c r="C4" s="32" t="s">
        <v>2</v>
      </c>
      <c r="D4" s="33"/>
      <c r="E4" s="33"/>
      <c r="F4" s="34"/>
      <c r="G4" s="32" t="s">
        <v>25</v>
      </c>
      <c r="H4" s="33"/>
      <c r="I4" s="33"/>
      <c r="J4" s="34"/>
      <c r="K4" s="32" t="s">
        <v>26</v>
      </c>
      <c r="L4" s="33"/>
      <c r="M4" s="33"/>
      <c r="N4" s="34"/>
      <c r="O4" s="35" t="s">
        <v>5</v>
      </c>
      <c r="P4" s="35"/>
      <c r="Q4" s="35"/>
      <c r="R4" s="35"/>
      <c r="S4" s="10"/>
      <c r="T4" s="10"/>
      <c r="U4" s="10"/>
      <c r="V4" s="10"/>
      <c r="W4" s="10"/>
      <c r="X4" s="10"/>
      <c r="Y4" s="10"/>
      <c r="Z4" s="10"/>
    </row>
    <row r="5" spans="1:26" ht="17.100000000000001" customHeight="1" x14ac:dyDescent="0.25">
      <c r="A5" s="40"/>
      <c r="B5" s="40"/>
      <c r="C5" s="5" t="s">
        <v>6</v>
      </c>
      <c r="D5" s="5" t="s">
        <v>7</v>
      </c>
      <c r="E5" s="6" t="s">
        <v>8</v>
      </c>
      <c r="F5" s="6" t="s">
        <v>9</v>
      </c>
      <c r="G5" s="5" t="s">
        <v>6</v>
      </c>
      <c r="H5" s="5" t="s">
        <v>7</v>
      </c>
      <c r="I5" s="5" t="s">
        <v>8</v>
      </c>
      <c r="J5" s="8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25"/>
      <c r="T5" s="25" t="s">
        <v>28</v>
      </c>
      <c r="U5" s="25"/>
      <c r="V5" s="25"/>
      <c r="W5" s="25"/>
      <c r="X5" s="21"/>
      <c r="Y5" s="21"/>
      <c r="Z5" s="10"/>
    </row>
    <row r="6" spans="1:26" ht="15" customHeight="1" x14ac:dyDescent="0.25">
      <c r="A6" s="7">
        <v>1</v>
      </c>
      <c r="B6" s="14" t="s">
        <v>17</v>
      </c>
      <c r="C6" s="7">
        <v>17582</v>
      </c>
      <c r="D6" s="7">
        <v>2819</v>
      </c>
      <c r="E6" s="7">
        <v>0</v>
      </c>
      <c r="F6" s="7">
        <v>14763</v>
      </c>
      <c r="G6" s="7">
        <v>116</v>
      </c>
      <c r="H6" s="7">
        <v>116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24418</v>
      </c>
      <c r="P6" s="7">
        <v>19351</v>
      </c>
      <c r="Q6" s="7">
        <v>0</v>
      </c>
      <c r="R6" s="7">
        <v>5067</v>
      </c>
      <c r="S6" s="25"/>
      <c r="T6" s="26">
        <v>24108</v>
      </c>
      <c r="U6" s="27">
        <f>C6/T6</f>
        <v>0.72930147668823631</v>
      </c>
      <c r="V6" s="27">
        <f>O6/T6</f>
        <v>1.0128588020574083</v>
      </c>
      <c r="W6" s="26"/>
      <c r="X6" s="22"/>
      <c r="Y6" s="21"/>
      <c r="Z6" s="10"/>
    </row>
    <row r="7" spans="1:26" ht="15" customHeight="1" x14ac:dyDescent="0.25">
      <c r="A7" s="7">
        <v>2</v>
      </c>
      <c r="B7" s="15" t="s">
        <v>18</v>
      </c>
      <c r="C7" s="7">
        <v>8273</v>
      </c>
      <c r="D7" s="7">
        <v>206</v>
      </c>
      <c r="E7" s="7">
        <v>1641</v>
      </c>
      <c r="F7" s="7">
        <v>6426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34453</v>
      </c>
      <c r="P7" s="7">
        <v>23453</v>
      </c>
      <c r="Q7" s="7">
        <v>0</v>
      </c>
      <c r="R7" s="7">
        <v>11000</v>
      </c>
      <c r="S7" s="25"/>
      <c r="T7" s="26">
        <v>30274</v>
      </c>
      <c r="U7" s="27">
        <f t="shared" ref="U7:U12" si="0">C7/T7</f>
        <v>0.27327079342009647</v>
      </c>
      <c r="V7" s="27">
        <f t="shared" ref="V7:V12" si="1">O7/T7</f>
        <v>1.1380392415934466</v>
      </c>
      <c r="W7" s="26"/>
      <c r="X7" s="22"/>
      <c r="Y7" s="21"/>
      <c r="Z7" s="10"/>
    </row>
    <row r="8" spans="1:26" ht="15" customHeight="1" x14ac:dyDescent="0.25">
      <c r="A8" s="7">
        <v>3</v>
      </c>
      <c r="B8" s="15" t="s">
        <v>19</v>
      </c>
      <c r="C8" s="7">
        <v>9156</v>
      </c>
      <c r="D8" s="7">
        <v>2665</v>
      </c>
      <c r="E8" s="7" t="s">
        <v>11</v>
      </c>
      <c r="F8" s="7">
        <v>6491</v>
      </c>
      <c r="G8" s="7">
        <v>0</v>
      </c>
      <c r="H8" s="7">
        <v>0</v>
      </c>
      <c r="I8" s="7" t="s">
        <v>11</v>
      </c>
      <c r="J8" s="7">
        <v>0</v>
      </c>
      <c r="K8" s="7">
        <v>3069</v>
      </c>
      <c r="L8" s="7">
        <v>3069</v>
      </c>
      <c r="M8" s="7" t="s">
        <v>11</v>
      </c>
      <c r="N8" s="7">
        <v>0</v>
      </c>
      <c r="O8" s="7">
        <v>3468</v>
      </c>
      <c r="P8" s="7">
        <v>3468</v>
      </c>
      <c r="Q8" s="7" t="s">
        <v>11</v>
      </c>
      <c r="R8" s="7">
        <v>0</v>
      </c>
      <c r="S8" s="25"/>
      <c r="T8" s="26">
        <v>14910</v>
      </c>
      <c r="U8" s="27">
        <f t="shared" si="0"/>
        <v>0.61408450704225348</v>
      </c>
      <c r="V8" s="27">
        <f t="shared" si="1"/>
        <v>0.23259557344064385</v>
      </c>
      <c r="W8" s="26"/>
      <c r="X8" s="22"/>
      <c r="Y8" s="21"/>
      <c r="Z8" s="10"/>
    </row>
    <row r="9" spans="1:26" ht="15" customHeight="1" x14ac:dyDescent="0.25">
      <c r="A9" s="7">
        <v>4</v>
      </c>
      <c r="B9" s="15" t="s">
        <v>20</v>
      </c>
      <c r="C9" s="7">
        <v>4577</v>
      </c>
      <c r="D9" s="7">
        <v>1874</v>
      </c>
      <c r="E9" s="7">
        <v>1055</v>
      </c>
      <c r="F9" s="7">
        <v>1648</v>
      </c>
      <c r="G9" s="7">
        <v>0</v>
      </c>
      <c r="H9" s="7">
        <v>0</v>
      </c>
      <c r="I9" s="7">
        <v>0</v>
      </c>
      <c r="J9" s="7">
        <v>0</v>
      </c>
      <c r="K9" s="7">
        <v>2658</v>
      </c>
      <c r="L9" s="7">
        <v>2658</v>
      </c>
      <c r="M9" s="7">
        <v>0</v>
      </c>
      <c r="N9" s="7">
        <v>0</v>
      </c>
      <c r="O9" s="7">
        <v>39481</v>
      </c>
      <c r="P9" s="7">
        <v>37210</v>
      </c>
      <c r="Q9" s="7">
        <v>1375</v>
      </c>
      <c r="R9" s="7">
        <v>896</v>
      </c>
      <c r="S9" s="25"/>
      <c r="T9" s="26">
        <v>22493</v>
      </c>
      <c r="U9" s="27">
        <f t="shared" si="0"/>
        <v>0.20348552883119192</v>
      </c>
      <c r="V9" s="27">
        <f t="shared" si="1"/>
        <v>1.7552571911261281</v>
      </c>
      <c r="W9" s="26"/>
      <c r="X9" s="22"/>
      <c r="Y9" s="21"/>
      <c r="Z9" s="10"/>
    </row>
    <row r="10" spans="1:26" ht="15" customHeight="1" x14ac:dyDescent="0.25">
      <c r="A10" s="7">
        <v>5</v>
      </c>
      <c r="B10" s="15" t="s">
        <v>21</v>
      </c>
      <c r="C10" s="7">
        <v>29239</v>
      </c>
      <c r="D10" s="7">
        <v>11745</v>
      </c>
      <c r="E10" s="7">
        <v>7569</v>
      </c>
      <c r="F10" s="7">
        <v>9925</v>
      </c>
      <c r="G10" s="7">
        <v>4</v>
      </c>
      <c r="H10" s="7">
        <v>4</v>
      </c>
      <c r="I10" s="7">
        <v>0</v>
      </c>
      <c r="J10" s="7">
        <v>0</v>
      </c>
      <c r="K10" s="7">
        <v>1955</v>
      </c>
      <c r="L10" s="7">
        <v>1955</v>
      </c>
      <c r="M10" s="7">
        <v>0</v>
      </c>
      <c r="N10" s="7">
        <v>0</v>
      </c>
      <c r="O10" s="7">
        <v>44443</v>
      </c>
      <c r="P10" s="7">
        <v>18519</v>
      </c>
      <c r="Q10" s="7">
        <v>13379</v>
      </c>
      <c r="R10" s="7">
        <v>12545</v>
      </c>
      <c r="S10" s="25"/>
      <c r="T10" s="26">
        <v>33213</v>
      </c>
      <c r="U10" s="27">
        <f t="shared" si="0"/>
        <v>0.8803480564839069</v>
      </c>
      <c r="V10" s="27">
        <f t="shared" si="1"/>
        <v>1.3381206154216723</v>
      </c>
      <c r="W10" s="26"/>
      <c r="X10" s="22"/>
      <c r="Y10" s="21"/>
      <c r="Z10" s="10"/>
    </row>
    <row r="11" spans="1:26" x14ac:dyDescent="0.25">
      <c r="A11" s="7">
        <v>6</v>
      </c>
      <c r="B11" s="15" t="s">
        <v>22</v>
      </c>
      <c r="C11" s="7">
        <v>25372</v>
      </c>
      <c r="D11" s="7">
        <v>7725</v>
      </c>
      <c r="E11" s="7" t="s">
        <v>11</v>
      </c>
      <c r="F11" s="7">
        <v>17647</v>
      </c>
      <c r="G11" s="7">
        <v>8308</v>
      </c>
      <c r="H11" s="7">
        <v>8308</v>
      </c>
      <c r="I11" s="7" t="s">
        <v>11</v>
      </c>
      <c r="J11" s="7">
        <v>0</v>
      </c>
      <c r="K11" s="7">
        <v>1112577</v>
      </c>
      <c r="L11" s="7">
        <v>1112577</v>
      </c>
      <c r="M11" s="7" t="s">
        <v>11</v>
      </c>
      <c r="N11" s="7">
        <v>0</v>
      </c>
      <c r="O11" s="7">
        <v>199615</v>
      </c>
      <c r="P11" s="7">
        <v>158505</v>
      </c>
      <c r="Q11" s="7" t="s">
        <v>11</v>
      </c>
      <c r="R11" s="7">
        <v>41110</v>
      </c>
      <c r="S11" s="25"/>
      <c r="T11" s="26">
        <v>33052</v>
      </c>
      <c r="U11" s="27">
        <f t="shared" si="0"/>
        <v>0.76763887208035819</v>
      </c>
      <c r="V11" s="27">
        <f t="shared" si="1"/>
        <v>6.0394227278228243</v>
      </c>
      <c r="W11" s="26"/>
      <c r="X11" s="22"/>
      <c r="Y11" s="21"/>
      <c r="Z11" s="10"/>
    </row>
    <row r="12" spans="1:26" x14ac:dyDescent="0.25">
      <c r="A12" s="7">
        <v>7</v>
      </c>
      <c r="B12" s="15" t="s">
        <v>23</v>
      </c>
      <c r="C12" s="7">
        <v>5207</v>
      </c>
      <c r="D12" s="7">
        <v>191</v>
      </c>
      <c r="E12" s="7">
        <v>51</v>
      </c>
      <c r="F12" s="7">
        <v>4965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5034</v>
      </c>
      <c r="P12" s="7">
        <v>2176</v>
      </c>
      <c r="Q12" s="7">
        <v>0</v>
      </c>
      <c r="R12" s="7">
        <v>2858</v>
      </c>
      <c r="S12" s="25"/>
      <c r="T12" s="26">
        <v>102031</v>
      </c>
      <c r="U12" s="27">
        <f t="shared" si="0"/>
        <v>5.103350942360655E-2</v>
      </c>
      <c r="V12" s="27">
        <f t="shared" si="1"/>
        <v>4.9337946310435067E-2</v>
      </c>
      <c r="W12" s="26"/>
      <c r="X12" s="22"/>
      <c r="Y12" s="21"/>
      <c r="Z12" s="10"/>
    </row>
    <row r="13" spans="1:26" x14ac:dyDescent="0.25">
      <c r="A13" s="41" t="s">
        <v>16</v>
      </c>
      <c r="B13" s="42"/>
      <c r="C13" s="19">
        <f t="shared" ref="C13:R13" si="2">SUM(C6:C12)</f>
        <v>99406</v>
      </c>
      <c r="D13" s="19">
        <f t="shared" si="2"/>
        <v>27225</v>
      </c>
      <c r="E13" s="19">
        <f t="shared" si="2"/>
        <v>10316</v>
      </c>
      <c r="F13" s="19">
        <f t="shared" si="2"/>
        <v>61865</v>
      </c>
      <c r="G13" s="19">
        <f t="shared" si="2"/>
        <v>8428</v>
      </c>
      <c r="H13" s="19">
        <f t="shared" si="2"/>
        <v>8428</v>
      </c>
      <c r="I13" s="19">
        <f t="shared" si="2"/>
        <v>0</v>
      </c>
      <c r="J13" s="19">
        <f t="shared" si="2"/>
        <v>0</v>
      </c>
      <c r="K13" s="19">
        <f t="shared" si="2"/>
        <v>1120259</v>
      </c>
      <c r="L13" s="19">
        <f t="shared" si="2"/>
        <v>1120259</v>
      </c>
      <c r="M13" s="19">
        <f t="shared" si="2"/>
        <v>0</v>
      </c>
      <c r="N13" s="19">
        <f t="shared" si="2"/>
        <v>0</v>
      </c>
      <c r="O13" s="19">
        <f t="shared" si="2"/>
        <v>350912</v>
      </c>
      <c r="P13" s="19">
        <f t="shared" si="2"/>
        <v>262682</v>
      </c>
      <c r="Q13" s="19">
        <f t="shared" si="2"/>
        <v>14754</v>
      </c>
      <c r="R13" s="19">
        <f t="shared" si="2"/>
        <v>73476</v>
      </c>
      <c r="S13" s="28"/>
      <c r="T13" s="26"/>
      <c r="U13" s="26"/>
      <c r="V13" s="26"/>
      <c r="W13" s="26"/>
      <c r="X13" s="23"/>
      <c r="Y13" s="21"/>
      <c r="Z13" s="10"/>
    </row>
    <row r="14" spans="1:26" ht="15.75" thickBot="1" x14ac:dyDescent="0.3">
      <c r="A14" s="9">
        <v>8</v>
      </c>
      <c r="B14" s="16" t="s">
        <v>24</v>
      </c>
      <c r="C14" s="9">
        <v>297193</v>
      </c>
      <c r="D14" s="9">
        <v>284257</v>
      </c>
      <c r="E14" s="9">
        <v>12936</v>
      </c>
      <c r="F14" s="9" t="s">
        <v>11</v>
      </c>
      <c r="G14" s="9">
        <v>0</v>
      </c>
      <c r="H14" s="9">
        <v>0</v>
      </c>
      <c r="I14" s="9">
        <v>0</v>
      </c>
      <c r="J14" s="9" t="s">
        <v>11</v>
      </c>
      <c r="K14" s="9">
        <v>0</v>
      </c>
      <c r="L14" s="9">
        <v>0</v>
      </c>
      <c r="M14" s="9">
        <v>0</v>
      </c>
      <c r="N14" s="9" t="s">
        <v>11</v>
      </c>
      <c r="O14" s="9">
        <v>319928</v>
      </c>
      <c r="P14" s="9">
        <v>319928</v>
      </c>
      <c r="Q14" s="9">
        <v>0</v>
      </c>
      <c r="R14" s="20" t="s">
        <v>11</v>
      </c>
      <c r="S14" s="25"/>
      <c r="T14" s="26">
        <v>569691</v>
      </c>
      <c r="U14" s="27">
        <f>C14/T14</f>
        <v>0.52167403030765802</v>
      </c>
      <c r="V14" s="27">
        <f>O14/T14</f>
        <v>0.5615816293394138</v>
      </c>
      <c r="W14" s="26"/>
      <c r="X14" s="22"/>
      <c r="Y14" s="21"/>
      <c r="Z14" s="10"/>
    </row>
    <row r="15" spans="1:26" ht="15.75" thickBot="1" x14ac:dyDescent="0.3">
      <c r="A15" s="36" t="s">
        <v>16</v>
      </c>
      <c r="B15" s="37"/>
      <c r="C15" s="17">
        <f t="shared" ref="C15:R15" si="3">SUM(C13:C14)</f>
        <v>396599</v>
      </c>
      <c r="D15" s="17">
        <f t="shared" si="3"/>
        <v>311482</v>
      </c>
      <c r="E15" s="17">
        <f t="shared" si="3"/>
        <v>23252</v>
      </c>
      <c r="F15" s="17">
        <f t="shared" si="3"/>
        <v>61865</v>
      </c>
      <c r="G15" s="17">
        <f t="shared" si="3"/>
        <v>8428</v>
      </c>
      <c r="H15" s="17">
        <f t="shared" si="3"/>
        <v>8428</v>
      </c>
      <c r="I15" s="17">
        <f t="shared" si="3"/>
        <v>0</v>
      </c>
      <c r="J15" s="17">
        <f t="shared" si="3"/>
        <v>0</v>
      </c>
      <c r="K15" s="17">
        <f t="shared" si="3"/>
        <v>1120259</v>
      </c>
      <c r="L15" s="17">
        <f t="shared" si="3"/>
        <v>1120259</v>
      </c>
      <c r="M15" s="17">
        <f t="shared" si="3"/>
        <v>0</v>
      </c>
      <c r="N15" s="17">
        <f t="shared" si="3"/>
        <v>0</v>
      </c>
      <c r="O15" s="17">
        <f t="shared" si="3"/>
        <v>670840</v>
      </c>
      <c r="P15" s="17">
        <f t="shared" si="3"/>
        <v>582610</v>
      </c>
      <c r="Q15" s="17">
        <f t="shared" si="3"/>
        <v>14754</v>
      </c>
      <c r="R15" s="17">
        <f t="shared" si="3"/>
        <v>73476</v>
      </c>
      <c r="S15" s="25"/>
      <c r="T15" s="25"/>
      <c r="U15" s="25"/>
      <c r="V15" s="25"/>
      <c r="W15" s="25"/>
      <c r="X15" s="24"/>
      <c r="Y15" s="21"/>
      <c r="Z15" s="10"/>
    </row>
    <row r="16" spans="1:26" x14ac:dyDescent="0.25">
      <c r="S16" s="25"/>
      <c r="T16" s="25"/>
      <c r="U16" s="25"/>
      <c r="V16" s="25"/>
      <c r="W16" s="25"/>
      <c r="X16" s="21"/>
      <c r="Y16" s="21"/>
      <c r="Z16" s="10"/>
    </row>
    <row r="17" spans="19:26" x14ac:dyDescent="0.25">
      <c r="S17" s="21"/>
      <c r="T17" s="21"/>
      <c r="U17" s="21"/>
      <c r="V17" s="21"/>
      <c r="W17" s="21"/>
      <c r="X17" s="21"/>
      <c r="Y17" s="21"/>
      <c r="Z17" s="10"/>
    </row>
    <row r="30" spans="19:26" ht="17.25" customHeight="1" x14ac:dyDescent="0.25"/>
  </sheetData>
  <mergeCells count="9">
    <mergeCell ref="A15:B15"/>
    <mergeCell ref="A4:A5"/>
    <mergeCell ref="B4:B5"/>
    <mergeCell ref="C4:F4"/>
    <mergeCell ref="A2:S2"/>
    <mergeCell ref="G4:J4"/>
    <mergeCell ref="K4:N4"/>
    <mergeCell ref="O4:R4"/>
    <mergeCell ref="A13:B13"/>
  </mergeCells>
  <conditionalFormatting sqref="X6:X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N32" sqref="N32"/>
    </sheetView>
  </sheetViews>
  <sheetFormatPr defaultRowHeight="15" x14ac:dyDescent="0.25"/>
  <sheetData>
    <row r="2" spans="1:2" x14ac:dyDescent="0.25">
      <c r="A2" s="2" t="s">
        <v>15</v>
      </c>
      <c r="B2" s="4">
        <v>3.2</v>
      </c>
    </row>
    <row r="3" spans="1:2" x14ac:dyDescent="0.25">
      <c r="A3" s="2" t="s">
        <v>12</v>
      </c>
      <c r="B3">
        <v>2.2200000000000002</v>
      </c>
    </row>
    <row r="4" spans="1:2" x14ac:dyDescent="0.25">
      <c r="A4" s="2" t="s">
        <v>14</v>
      </c>
      <c r="B4">
        <v>1.83</v>
      </c>
    </row>
    <row r="5" spans="1:2" ht="25.5" x14ac:dyDescent="0.25">
      <c r="A5" s="2" t="s">
        <v>13</v>
      </c>
      <c r="B5" s="4">
        <v>1.2</v>
      </c>
    </row>
    <row r="6" spans="1:2" ht="25.5" x14ac:dyDescent="0.25">
      <c r="A6" s="1" t="s">
        <v>10</v>
      </c>
      <c r="B6" s="4">
        <v>0.3</v>
      </c>
    </row>
    <row r="15" spans="1:2" x14ac:dyDescent="0.25">
      <c r="A15" s="2" t="s">
        <v>15</v>
      </c>
      <c r="B15" s="4">
        <v>2.95</v>
      </c>
    </row>
    <row r="16" spans="1:2" x14ac:dyDescent="0.25">
      <c r="A16" s="2" t="s">
        <v>14</v>
      </c>
      <c r="B16">
        <v>0.43</v>
      </c>
    </row>
    <row r="17" spans="1:2" ht="25.5" x14ac:dyDescent="0.25">
      <c r="A17" s="2" t="s">
        <v>13</v>
      </c>
      <c r="B17" s="4">
        <v>0.25</v>
      </c>
    </row>
    <row r="18" spans="1:2" ht="25.5" x14ac:dyDescent="0.25">
      <c r="A18" s="1" t="s">
        <v>10</v>
      </c>
      <c r="B18" s="4">
        <v>0.21</v>
      </c>
    </row>
    <row r="19" spans="1:2" x14ac:dyDescent="0.25">
      <c r="A19" s="2" t="s">
        <v>12</v>
      </c>
      <c r="B19">
        <v>0.21</v>
      </c>
    </row>
    <row r="29" spans="1:2" x14ac:dyDescent="0.25">
      <c r="A29" s="2" t="s">
        <v>19</v>
      </c>
      <c r="B29">
        <v>2.58</v>
      </c>
    </row>
    <row r="30" spans="1:2" x14ac:dyDescent="0.25">
      <c r="A30" s="2" t="s">
        <v>21</v>
      </c>
      <c r="B30">
        <v>1.62</v>
      </c>
    </row>
    <row r="31" spans="1:2" ht="25.5" x14ac:dyDescent="0.25">
      <c r="A31" s="1" t="s">
        <v>17</v>
      </c>
      <c r="B31">
        <v>1.47</v>
      </c>
    </row>
    <row r="32" spans="1:2" x14ac:dyDescent="0.25">
      <c r="A32" s="2" t="s">
        <v>22</v>
      </c>
      <c r="B32">
        <v>1.33</v>
      </c>
    </row>
    <row r="33" spans="1:2" ht="25.5" x14ac:dyDescent="0.25">
      <c r="A33" s="2" t="s">
        <v>18</v>
      </c>
      <c r="B33">
        <v>1.18</v>
      </c>
    </row>
    <row r="34" spans="1:2" ht="25.5" x14ac:dyDescent="0.25">
      <c r="A34" s="2" t="s">
        <v>23</v>
      </c>
      <c r="B34">
        <v>0.48</v>
      </c>
    </row>
    <row r="35" spans="1:2" ht="25.5" x14ac:dyDescent="0.25">
      <c r="A35" s="2" t="s">
        <v>20</v>
      </c>
      <c r="B35">
        <v>0.39</v>
      </c>
    </row>
    <row r="36" spans="1:2" ht="25.5" x14ac:dyDescent="0.25">
      <c r="A36" s="3" t="s">
        <v>24</v>
      </c>
      <c r="B36">
        <v>0.39</v>
      </c>
    </row>
    <row r="38" spans="1:2" ht="25.5" x14ac:dyDescent="0.25">
      <c r="A38" s="2" t="s">
        <v>23</v>
      </c>
      <c r="B38">
        <v>2.42</v>
      </c>
    </row>
    <row r="39" spans="1:2" ht="25.5" x14ac:dyDescent="0.25">
      <c r="A39" s="1" t="s">
        <v>17</v>
      </c>
      <c r="B39">
        <v>1.03</v>
      </c>
    </row>
    <row r="40" spans="1:2" x14ac:dyDescent="0.25">
      <c r="A40" s="2" t="s">
        <v>22</v>
      </c>
      <c r="B40">
        <v>0.9</v>
      </c>
    </row>
    <row r="41" spans="1:2" x14ac:dyDescent="0.25">
      <c r="A41" s="2" t="s">
        <v>19</v>
      </c>
      <c r="B41">
        <v>0.79</v>
      </c>
    </row>
    <row r="42" spans="1:2" ht="25.5" x14ac:dyDescent="0.25">
      <c r="A42" s="2" t="s">
        <v>18</v>
      </c>
      <c r="B42">
        <v>0.35</v>
      </c>
    </row>
    <row r="43" spans="1:2" ht="25.5" x14ac:dyDescent="0.25">
      <c r="A43" s="2" t="s">
        <v>24</v>
      </c>
      <c r="B43">
        <v>7.0000000000000007E-2</v>
      </c>
    </row>
    <row r="44" spans="1:2" x14ac:dyDescent="0.25">
      <c r="A44" s="2" t="s">
        <v>21</v>
      </c>
      <c r="B44">
        <v>0.05</v>
      </c>
    </row>
    <row r="45" spans="1:2" ht="25.5" x14ac:dyDescent="0.25">
      <c r="A45" s="3" t="s">
        <v>20</v>
      </c>
      <c r="B45">
        <v>0.03</v>
      </c>
    </row>
  </sheetData>
  <sortState ref="A15:B20">
    <sortCondition descending="1" ref="B15:B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2022-07-15T05:43:10Z</cp:lastPrinted>
  <dcterms:created xsi:type="dcterms:W3CDTF">2014-05-27T06:16:19Z</dcterms:created>
  <dcterms:modified xsi:type="dcterms:W3CDTF">2022-07-20T05:52:13Z</dcterms:modified>
</cp:coreProperties>
</file>