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udsad\Desktop\B-sutv_2020\"/>
    </mc:Choice>
  </mc:AlternateContent>
  <bookViews>
    <workbookView xWindow="480" yWindow="195" windowWidth="18195" windowHeight="11640"/>
  </bookViews>
  <sheets>
    <sheet name="Alytaus" sheetId="1" r:id="rId1"/>
    <sheet name="Vilniaus" sheetId="2" r:id="rId2"/>
    <sheet name="Lapas1" sheetId="3" state="hidden" r:id="rId3"/>
  </sheets>
  <calcPr calcId="162913"/>
</workbook>
</file>

<file path=xl/calcChain.xml><?xml version="1.0" encoding="utf-8"?>
<calcChain xmlns="http://schemas.openxmlformats.org/spreadsheetml/2006/main">
  <c r="C14" i="2" l="1"/>
  <c r="M14" i="2" l="1"/>
  <c r="M16" i="2" s="1"/>
  <c r="J14" i="2"/>
  <c r="J16" i="2" s="1"/>
  <c r="G14" i="2"/>
  <c r="G16" i="2" s="1"/>
  <c r="D14" i="2"/>
  <c r="D16" i="2" s="1"/>
  <c r="M12" i="1"/>
  <c r="J12" i="1"/>
  <c r="G12" i="1"/>
  <c r="D12" i="1"/>
  <c r="H15" i="2" l="1"/>
  <c r="K11" i="2"/>
  <c r="E15" i="2"/>
  <c r="P7" i="1" l="1"/>
  <c r="P8" i="1" l="1"/>
  <c r="P9" i="1"/>
  <c r="P10" i="1"/>
  <c r="P11" i="1"/>
  <c r="P7" i="2" l="1"/>
  <c r="P8" i="2"/>
  <c r="P9" i="2"/>
  <c r="P10" i="2"/>
  <c r="P11" i="2"/>
  <c r="P12" i="2"/>
  <c r="P13" i="2"/>
  <c r="P15" i="2"/>
  <c r="F14" i="2" l="1"/>
  <c r="H13" i="2"/>
  <c r="H11" i="2"/>
  <c r="H12" i="2"/>
  <c r="A49" i="3" l="1"/>
  <c r="A50" i="3" s="1"/>
  <c r="N7" i="2" l="1"/>
  <c r="N8" i="2" l="1"/>
  <c r="N9" i="2"/>
  <c r="N10" i="2"/>
  <c r="N11" i="2"/>
  <c r="N12" i="2"/>
  <c r="N13" i="2"/>
  <c r="K8" i="2"/>
  <c r="K10" i="2"/>
  <c r="K13" i="2"/>
  <c r="K15" i="2"/>
  <c r="K7" i="2"/>
  <c r="H8" i="2"/>
  <c r="H9" i="2"/>
  <c r="H10" i="2"/>
  <c r="H7" i="2"/>
  <c r="E8" i="2"/>
  <c r="E9" i="2"/>
  <c r="E10" i="2"/>
  <c r="E11" i="2"/>
  <c r="E12" i="2"/>
  <c r="E13" i="2"/>
  <c r="E7" i="2"/>
  <c r="L14" i="2"/>
  <c r="I14" i="2"/>
  <c r="I16" i="2" s="1"/>
  <c r="C16" i="2"/>
  <c r="N9" i="1"/>
  <c r="N10" i="1"/>
  <c r="N11" i="1"/>
  <c r="N8" i="1"/>
  <c r="K8" i="1"/>
  <c r="K9" i="1"/>
  <c r="K10" i="1"/>
  <c r="K7" i="1"/>
  <c r="H8" i="1"/>
  <c r="H9" i="1"/>
  <c r="H10" i="1"/>
  <c r="H11" i="1"/>
  <c r="H7" i="1"/>
  <c r="E8" i="1"/>
  <c r="E9" i="1"/>
  <c r="E10" i="1"/>
  <c r="E11" i="1"/>
  <c r="E7" i="1"/>
  <c r="L12" i="1"/>
  <c r="I12" i="1"/>
  <c r="F12" i="1"/>
  <c r="C12" i="1"/>
  <c r="H14" i="2" l="1"/>
  <c r="F16" i="2"/>
  <c r="L16" i="2"/>
  <c r="E14" i="2"/>
  <c r="E12" i="1"/>
  <c r="N12" i="1"/>
  <c r="K12" i="1"/>
  <c r="H12" i="1"/>
  <c r="N14" i="2" l="1"/>
  <c r="N16" i="2"/>
  <c r="H16" i="2"/>
  <c r="K16" i="2"/>
  <c r="K14" i="2"/>
  <c r="E16" i="2"/>
</calcChain>
</file>

<file path=xl/sharedStrings.xml><?xml version="1.0" encoding="utf-8"?>
<sst xmlns="http://schemas.openxmlformats.org/spreadsheetml/2006/main" count="70" uniqueCount="28">
  <si>
    <t>Eil. Nr.</t>
  </si>
  <si>
    <t>Savivaldybių</t>
  </si>
  <si>
    <t>SVB tinklo bibliotekose</t>
  </si>
  <si>
    <t>VB</t>
  </si>
  <si>
    <t>Miesto fil.</t>
  </si>
  <si>
    <t>Kaimo fil.</t>
  </si>
  <si>
    <t xml:space="preserve">viešosios </t>
  </si>
  <si>
    <t>Skirtumas</t>
  </si>
  <si>
    <t>bibliotekos</t>
  </si>
  <si>
    <t>Alytaus m.</t>
  </si>
  <si>
    <t>x</t>
  </si>
  <si>
    <t>Alytaus r.</t>
  </si>
  <si>
    <t>Druskininkai</t>
  </si>
  <si>
    <t>Lazdijai</t>
  </si>
  <si>
    <t>Varėna</t>
  </si>
  <si>
    <t>Iš viso</t>
  </si>
  <si>
    <t xml:space="preserve"> Elektrėnai</t>
  </si>
  <si>
    <t xml:space="preserve"> Šalčininkai</t>
  </si>
  <si>
    <t xml:space="preserve"> Širvintos</t>
  </si>
  <si>
    <t xml:space="preserve"> Švenčionys</t>
  </si>
  <si>
    <t xml:space="preserve"> Trakai</t>
  </si>
  <si>
    <t xml:space="preserve"> Ukmergė</t>
  </si>
  <si>
    <t>Iš viso:</t>
  </si>
  <si>
    <t xml:space="preserve"> Vilniaus m.</t>
  </si>
  <si>
    <t xml:space="preserve"> Vilniaus r.</t>
  </si>
  <si>
    <t>Vilniaus m.</t>
  </si>
  <si>
    <t>3.3. ALYTAUS APSKRITIES SAVIVALDYBIŲ VIEŠŲJŲ BIBLIOTEKŲ LANKYTOJŲ SKAIČIUS 2018-2019 M.</t>
  </si>
  <si>
    <t>3.3. VILNIAUS APSKRITIES SAVIVALDYBIŲ VIEŠŲJŲ BIBLIOTEKŲ LANKYTOJŲ SKAIČIUS 2018-2019 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</si>
</sst>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charset val="186"/>
      <scheme val="minor"/>
    </font>
    <font>
      <sz val="11"/>
      <color theme="5" tint="-0.249977111117893"/>
      <name val="Arial"/>
      <family val="2"/>
      <charset val="186"/>
    </font>
    <font>
      <sz val="10"/>
      <color theme="5" tint="-0.249977111117893"/>
      <name val="Arial"/>
      <family val="2"/>
      <charset val="186"/>
    </font>
    <font>
      <sz val="8"/>
      <name val="Arial"/>
      <family val="2"/>
      <charset val="186"/>
    </font>
    <font>
      <sz val="10"/>
      <name val="Arial"/>
      <family val="2"/>
      <charset val="186"/>
    </font>
    <font>
      <b/>
      <sz val="10"/>
      <name val="Arial"/>
      <family val="2"/>
      <charset val="186"/>
    </font>
    <font>
      <sz val="10"/>
      <name val="Arial"/>
      <family val="2"/>
      <charset val="186"/>
    </font>
    <font>
      <b/>
      <sz val="10"/>
      <color theme="5" tint="-0.499984740745262"/>
      <name val="Arial"/>
      <family val="2"/>
      <charset val="186"/>
    </font>
    <font>
      <sz val="10"/>
      <color theme="5" tint="-0.499984740745262"/>
      <name val="Arial"/>
      <family val="2"/>
      <charset val="186"/>
    </font>
    <font>
      <sz val="9"/>
      <color theme="5" tint="-0.499984740745262"/>
      <name val="Arial"/>
      <family val="2"/>
      <charset val="186"/>
    </font>
    <font>
      <sz val="8"/>
      <color theme="5" tint="-0.499984740745262"/>
      <name val="Arial"/>
      <family val="2"/>
      <charset val="186"/>
    </font>
    <font>
      <b/>
      <sz val="11"/>
      <color theme="5" tint="-0.499984740745262"/>
      <name val="Arial"/>
      <family val="2"/>
      <charset val="186"/>
    </font>
    <font>
      <sz val="10"/>
      <color theme="5" tint="-0.499984740745262"/>
      <name val="Calibri"/>
      <family val="2"/>
      <charset val="186"/>
      <scheme val="minor"/>
    </font>
    <font>
      <sz val="11"/>
      <color theme="5" tint="-0.499984740745262"/>
      <name val="Arial"/>
      <family val="2"/>
      <charset val="186"/>
    </font>
    <font>
      <b/>
      <sz val="11"/>
      <color theme="5" tint="-0.499984740745262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sz val="11"/>
      <name val="Arial"/>
      <family val="2"/>
      <charset val="186"/>
    </font>
    <font>
      <sz val="9"/>
      <name val="Arial"/>
      <family val="2"/>
      <charset val="186"/>
    </font>
    <font>
      <sz val="8"/>
      <color theme="0"/>
      <name val="Arial"/>
      <family val="2"/>
      <charset val="186"/>
    </font>
    <font>
      <sz val="10"/>
      <color theme="0"/>
      <name val="Arial"/>
      <family val="2"/>
      <charset val="186"/>
    </font>
    <font>
      <b/>
      <sz val="10"/>
      <color theme="0"/>
      <name val="Arial"/>
      <family val="2"/>
      <charset val="186"/>
    </font>
    <font>
      <sz val="11"/>
      <color theme="0"/>
      <name val="Calibri"/>
      <family val="2"/>
      <charset val="186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EF9F4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7EF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4" fillId="0" borderId="0"/>
    <xf numFmtId="0" fontId="6" fillId="0" borderId="0"/>
  </cellStyleXfs>
  <cellXfs count="78">
    <xf numFmtId="0" fontId="0" fillId="0" borderId="0" xfId="0"/>
    <xf numFmtId="0" fontId="1" fillId="2" borderId="0" xfId="0" applyFont="1" applyFill="1"/>
    <xf numFmtId="0" fontId="0" fillId="2" borderId="0" xfId="0" applyFill="1"/>
    <xf numFmtId="0" fontId="1" fillId="2" borderId="1" xfId="0" applyFont="1" applyFill="1" applyBorder="1" applyAlignment="1"/>
    <xf numFmtId="0" fontId="3" fillId="2" borderId="0" xfId="0" applyFont="1" applyFill="1" applyBorder="1" applyAlignment="1">
      <alignment horizontal="center" wrapText="1"/>
    </xf>
    <xf numFmtId="0" fontId="4" fillId="2" borderId="0" xfId="1" applyFont="1" applyFill="1" applyBorder="1" applyAlignment="1">
      <alignment horizontal="center" vertical="center"/>
    </xf>
    <xf numFmtId="1" fontId="5" fillId="2" borderId="0" xfId="1" applyNumberFormat="1" applyFont="1" applyFill="1" applyBorder="1" applyAlignment="1">
      <alignment horizontal="center" vertical="center"/>
    </xf>
    <xf numFmtId="0" fontId="1" fillId="2" borderId="0" xfId="0" applyFont="1" applyFill="1" applyBorder="1"/>
    <xf numFmtId="0" fontId="2" fillId="3" borderId="9" xfId="0" applyFont="1" applyFill="1" applyBorder="1" applyAlignment="1">
      <alignment horizontal="left"/>
    </xf>
    <xf numFmtId="0" fontId="2" fillId="3" borderId="10" xfId="0" applyFont="1" applyFill="1" applyBorder="1" applyAlignment="1">
      <alignment horizontal="left"/>
    </xf>
    <xf numFmtId="0" fontId="8" fillId="2" borderId="0" xfId="0" applyFont="1" applyFill="1" applyBorder="1"/>
    <xf numFmtId="0" fontId="13" fillId="2" borderId="0" xfId="0" applyFont="1" applyFill="1" applyBorder="1"/>
    <xf numFmtId="0" fontId="15" fillId="2" borderId="0" xfId="0" applyFont="1" applyFill="1"/>
    <xf numFmtId="0" fontId="9" fillId="5" borderId="2" xfId="0" applyFont="1" applyFill="1" applyBorder="1" applyAlignment="1">
      <alignment horizontal="center"/>
    </xf>
    <xf numFmtId="0" fontId="9" fillId="5" borderId="6" xfId="0" applyFont="1" applyFill="1" applyBorder="1" applyAlignment="1">
      <alignment horizontal="center"/>
    </xf>
    <xf numFmtId="0" fontId="9" fillId="5" borderId="7" xfId="0" applyFont="1" applyFill="1" applyBorder="1" applyAlignment="1">
      <alignment horizontal="center"/>
    </xf>
    <xf numFmtId="0" fontId="8" fillId="5" borderId="8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0" fillId="2" borderId="0" xfId="0" applyFont="1" applyFill="1"/>
    <xf numFmtId="0" fontId="15" fillId="2" borderId="0" xfId="0" applyFont="1" applyFill="1" applyBorder="1"/>
    <xf numFmtId="0" fontId="8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left"/>
    </xf>
    <xf numFmtId="0" fontId="8" fillId="5" borderId="10" xfId="0" applyFont="1" applyFill="1" applyBorder="1" applyAlignment="1">
      <alignment horizontal="left"/>
    </xf>
    <xf numFmtId="0" fontId="8" fillId="5" borderId="16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16" fillId="2" borderId="0" xfId="0" applyFont="1" applyFill="1"/>
    <xf numFmtId="0" fontId="16" fillId="2" borderId="1" xfId="0" applyFont="1" applyFill="1" applyBorder="1" applyAlignment="1"/>
    <xf numFmtId="0" fontId="17" fillId="5" borderId="2" xfId="0" applyFont="1" applyFill="1" applyBorder="1" applyAlignment="1">
      <alignment horizontal="center"/>
    </xf>
    <xf numFmtId="0" fontId="17" fillId="5" borderId="6" xfId="0" applyFont="1" applyFill="1" applyBorder="1" applyAlignment="1">
      <alignment horizontal="center"/>
    </xf>
    <xf numFmtId="0" fontId="17" fillId="5" borderId="7" xfId="0" applyFont="1" applyFill="1" applyBorder="1" applyAlignment="1">
      <alignment horizontal="center"/>
    </xf>
    <xf numFmtId="0" fontId="4" fillId="5" borderId="8" xfId="0" applyFont="1" applyFill="1" applyBorder="1" applyAlignment="1">
      <alignment horizontal="center"/>
    </xf>
    <xf numFmtId="0" fontId="4" fillId="5" borderId="9" xfId="0" applyFont="1" applyFill="1" applyBorder="1" applyAlignment="1">
      <alignment horizontal="left"/>
    </xf>
    <xf numFmtId="0" fontId="4" fillId="5" borderId="10" xfId="0" applyFont="1" applyFill="1" applyBorder="1" applyAlignment="1">
      <alignment horizontal="left"/>
    </xf>
    <xf numFmtId="0" fontId="5" fillId="4" borderId="13" xfId="0" applyFont="1" applyFill="1" applyBorder="1" applyAlignment="1">
      <alignment horizontal="center"/>
    </xf>
    <xf numFmtId="0" fontId="16" fillId="2" borderId="0" xfId="0" applyFont="1" applyFill="1" applyBorder="1"/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/>
    <xf numFmtId="0" fontId="5" fillId="4" borderId="18" xfId="0" applyFont="1" applyFill="1" applyBorder="1" applyAlignment="1">
      <alignment horizontal="center"/>
    </xf>
    <xf numFmtId="0" fontId="7" fillId="4" borderId="8" xfId="0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7" fillId="4" borderId="18" xfId="0" applyFont="1" applyFill="1" applyBorder="1" applyAlignment="1">
      <alignment horizontal="center"/>
    </xf>
    <xf numFmtId="0" fontId="8" fillId="5" borderId="17" xfId="0" applyFont="1" applyFill="1" applyBorder="1" applyAlignment="1">
      <alignment horizontal="center"/>
    </xf>
    <xf numFmtId="0" fontId="4" fillId="5" borderId="2" xfId="0" applyFont="1" applyFill="1" applyBorder="1" applyAlignment="1">
      <alignment horizontal="center"/>
    </xf>
    <xf numFmtId="0" fontId="18" fillId="2" borderId="0" xfId="0" applyFont="1" applyFill="1" applyBorder="1" applyAlignment="1">
      <alignment horizontal="center" wrapText="1"/>
    </xf>
    <xf numFmtId="0" fontId="19" fillId="2" borderId="0" xfId="0" applyFont="1" applyFill="1" applyBorder="1" applyAlignment="1">
      <alignment horizontal="center"/>
    </xf>
    <xf numFmtId="2" fontId="19" fillId="2" borderId="0" xfId="0" applyNumberFormat="1" applyFont="1" applyFill="1" applyBorder="1" applyAlignment="1">
      <alignment horizontal="center"/>
    </xf>
    <xf numFmtId="0" fontId="20" fillId="2" borderId="0" xfId="0" applyFont="1" applyFill="1" applyBorder="1" applyAlignment="1">
      <alignment horizontal="center"/>
    </xf>
    <xf numFmtId="0" fontId="21" fillId="2" borderId="0" xfId="0" applyFont="1" applyFill="1" applyBorder="1"/>
    <xf numFmtId="0" fontId="21" fillId="2" borderId="0" xfId="0" applyFont="1" applyFill="1"/>
    <xf numFmtId="2" fontId="21" fillId="2" borderId="0" xfId="0" applyNumberFormat="1" applyFont="1" applyFill="1"/>
    <xf numFmtId="0" fontId="5" fillId="4" borderId="11" xfId="0" applyFont="1" applyFill="1" applyBorder="1" applyAlignment="1">
      <alignment horizontal="center"/>
    </xf>
    <xf numFmtId="0" fontId="15" fillId="4" borderId="12" xfId="0" applyFont="1" applyFill="1" applyBorder="1" applyAlignment="1"/>
    <xf numFmtId="0" fontId="3" fillId="5" borderId="2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/>
    </xf>
    <xf numFmtId="0" fontId="4" fillId="5" borderId="2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7" fillId="4" borderId="14" xfId="0" applyFont="1" applyFill="1" applyBorder="1" applyAlignment="1">
      <alignment horizontal="right"/>
    </xf>
    <xf numFmtId="0" fontId="14" fillId="4" borderId="15" xfId="0" applyFont="1" applyFill="1" applyBorder="1" applyAlignment="1"/>
    <xf numFmtId="0" fontId="7" fillId="4" borderId="11" xfId="0" applyFont="1" applyFill="1" applyBorder="1" applyAlignment="1">
      <alignment horizontal="right"/>
    </xf>
    <xf numFmtId="0" fontId="12" fillId="4" borderId="12" xfId="0" applyFont="1" applyFill="1" applyBorder="1" applyAlignment="1">
      <alignment horizontal="right"/>
    </xf>
    <xf numFmtId="0" fontId="10" fillId="5" borderId="2" xfId="0" applyFont="1" applyFill="1" applyBorder="1" applyAlignment="1">
      <alignment horizontal="center" vertical="center" wrapText="1"/>
    </xf>
    <xf numFmtId="0" fontId="10" fillId="5" borderId="7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 wrapText="1"/>
    </xf>
    <xf numFmtId="0" fontId="8" fillId="5" borderId="6" xfId="0" applyFont="1" applyFill="1" applyBorder="1" applyAlignment="1">
      <alignment horizontal="center" vertical="center" wrapText="1"/>
    </xf>
    <xf numFmtId="0" fontId="8" fillId="5" borderId="7" xfId="0" applyFont="1" applyFill="1" applyBorder="1" applyAlignment="1">
      <alignment horizontal="center" vertical="center" wrapText="1"/>
    </xf>
    <xf numFmtId="0" fontId="10" fillId="5" borderId="3" xfId="0" applyFont="1" applyFill="1" applyBorder="1" applyAlignment="1">
      <alignment horizontal="center" vertical="center" wrapText="1"/>
    </xf>
    <xf numFmtId="0" fontId="10" fillId="5" borderId="4" xfId="0" applyFont="1" applyFill="1" applyBorder="1" applyAlignment="1">
      <alignment horizontal="center" vertical="center" wrapText="1"/>
    </xf>
    <xf numFmtId="0" fontId="10" fillId="5" borderId="5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1"/>
    <cellStyle name="Normal 3" xfId="2"/>
  </cellStyles>
  <dxfs count="3">
    <dxf>
      <font>
        <b/>
        <i val="0"/>
        <condense val="0"/>
        <extend val="0"/>
        <color indexed="10"/>
      </font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ont>
        <b/>
        <i val="0"/>
        <condense val="0"/>
        <extend val="0"/>
        <color indexed="10"/>
      </font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ont>
        <b/>
        <i val="0"/>
        <condense val="0"/>
        <extend val="0"/>
        <color indexed="10"/>
      </font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</dxfs>
  <tableStyles count="0" defaultTableStyle="TableStyleMedium2" defaultPivotStyle="PivotStyleLight16"/>
  <colors>
    <mruColors>
      <color rgb="FFFFF7EF"/>
      <color rgb="FFFFFFFF"/>
      <color rgb="FFFCD5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Lankytojų skaičiaus kaita Alytaus apskrities bibliotekose 201</a:t>
            </a: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7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-201</a:t>
            </a: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9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 m.</a:t>
            </a:r>
            <a:endParaRPr lang="en-US">
              <a:effectLst/>
            </a:endParaRPr>
          </a:p>
        </c:rich>
      </c:tx>
      <c:layout>
        <c:manualLayout>
          <c:xMode val="edge"/>
          <c:yMode val="edge"/>
          <c:x val="0.11271406962659884"/>
          <c:y val="4.748860086616216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2.2080684327350459E-2"/>
                  <c:y val="0.2174734867776030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1953-4EC5-B181-07AACF999C65}"/>
                </c:ext>
              </c:extLst>
            </c:dLbl>
            <c:dLbl>
              <c:idx val="1"/>
              <c:layout>
                <c:manualLayout>
                  <c:x val="2.0708030762276224E-2"/>
                  <c:y val="0.15416706863710708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682898</a:t>
                    </a:r>
                  </a:p>
                  <a:p>
                    <a:r>
                      <a:rPr lang="en-US"/>
                      <a:t>(-2,2)%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1953-4EC5-B181-07AACF999C65}"/>
                </c:ext>
              </c:extLst>
            </c:dLbl>
            <c:dLbl>
              <c:idx val="2"/>
              <c:layout>
                <c:manualLayout>
                  <c:x val="2.1610383137543539E-2"/>
                  <c:y val="0.18510383550846074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692441</a:t>
                    </a:r>
                  </a:p>
                  <a:p>
                    <a:r>
                      <a:rPr lang="en-US"/>
                      <a:t>(+2,0)%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1953-4EC5-B181-07AACF999C6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(Alytaus!$B$30,Alytaus!$D$5,Alytaus!$C$5)</c:f>
              <c:numCache>
                <c:formatCode>General</c:formatCode>
                <c:ptCount val="3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</c:numCache>
            </c:numRef>
          </c:cat>
          <c:val>
            <c:numRef>
              <c:f>(Alytaus!$C$30,Alytaus!$D$12,Alytaus!$C$12)</c:f>
              <c:numCache>
                <c:formatCode>General</c:formatCode>
                <c:ptCount val="3"/>
                <c:pt idx="0">
                  <c:v>729377</c:v>
                </c:pt>
                <c:pt idx="1">
                  <c:v>682898</c:v>
                </c:pt>
                <c:pt idx="2">
                  <c:v>692441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953-4EC5-B181-07AACF999C6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47368064"/>
        <c:axId val="47379200"/>
        <c:axId val="0"/>
      </c:bar3DChart>
      <c:catAx>
        <c:axId val="47368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47379200"/>
        <c:crosses val="autoZero"/>
        <c:auto val="1"/>
        <c:lblAlgn val="ctr"/>
        <c:lblOffset val="100"/>
        <c:noMultiLvlLbl val="0"/>
      </c:catAx>
      <c:valAx>
        <c:axId val="4737920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473680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/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Apsilankym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ų</a:t>
            </a: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 bibliotekose skai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č</a:t>
            </a: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ius vienam gyventojui</a:t>
            </a:r>
            <a:endParaRPr lang="en-US">
              <a:effectLst/>
            </a:endParaRPr>
          </a:p>
        </c:rich>
      </c:tx>
      <c:layout>
        <c:manualLayout>
          <c:xMode val="edge"/>
          <c:yMode val="edge"/>
          <c:x val="0.17036960838753265"/>
          <c:y val="3.799088069292973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(Alytaus!$B$7,Alytaus!$B$8,Alytaus!$B$9,Alytaus!$B$10,Alytaus!$B$11)</c:f>
              <c:strCache>
                <c:ptCount val="5"/>
                <c:pt idx="0">
                  <c:v>Alytaus m.</c:v>
                </c:pt>
                <c:pt idx="1">
                  <c:v>Alytaus r.</c:v>
                </c:pt>
                <c:pt idx="2">
                  <c:v>Druskininkai</c:v>
                </c:pt>
                <c:pt idx="3">
                  <c:v>Lazdijai</c:v>
                </c:pt>
                <c:pt idx="4">
                  <c:v>Varėna</c:v>
                </c:pt>
              </c:strCache>
            </c:strRef>
          </c:cat>
          <c:val>
            <c:numRef>
              <c:f>(Alytaus!$P$7,Alytaus!$P$8,Alytaus!$P$9,Alytaus!$P$10,Alytaus!$P$11)</c:f>
              <c:numCache>
                <c:formatCode>0.00</c:formatCode>
                <c:ptCount val="5"/>
                <c:pt idx="0">
                  <c:v>2.7002697235333781</c:v>
                </c:pt>
                <c:pt idx="1">
                  <c:v>7.7471418192941535</c:v>
                </c:pt>
                <c:pt idx="2">
                  <c:v>4.8779958677685951</c:v>
                </c:pt>
                <c:pt idx="3">
                  <c:v>6.4497994116073816</c:v>
                </c:pt>
                <c:pt idx="4">
                  <c:v>6.5172024816694867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59-46BC-8D9A-7AEF6B02915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47468928"/>
        <c:axId val="47471616"/>
        <c:axId val="0"/>
      </c:bar3DChart>
      <c:catAx>
        <c:axId val="47468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3000000" spcFirstLastPara="1" vertOverflow="ellipsis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47471616"/>
        <c:crosses val="autoZero"/>
        <c:auto val="1"/>
        <c:lblAlgn val="ctr"/>
        <c:lblOffset val="100"/>
        <c:noMultiLvlLbl val="0"/>
      </c:catAx>
      <c:valAx>
        <c:axId val="47471616"/>
        <c:scaling>
          <c:orientation val="minMax"/>
        </c:scaling>
        <c:delete val="1"/>
        <c:axPos val="l"/>
        <c:numFmt formatCode="0.00" sourceLinked="1"/>
        <c:majorTickMark val="none"/>
        <c:minorTickMark val="none"/>
        <c:tickLblPos val="nextTo"/>
        <c:crossAx val="474689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/>
      </a:solidFill>
      <a:round/>
    </a:ln>
    <a:effectLst/>
  </c:spPr>
  <c:txPr>
    <a:bodyPr rot="0"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Lankytojų skaičiaus kaita </a:t>
            </a: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Vilniaus 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apskrities bibliotekose 201</a:t>
            </a: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7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-201</a:t>
            </a: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9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 m.</a:t>
            </a:r>
            <a:endParaRPr lang="en-US">
              <a:effectLst/>
            </a:endParaRPr>
          </a:p>
        </c:rich>
      </c:tx>
      <c:layout>
        <c:manualLayout>
          <c:xMode val="edge"/>
          <c:yMode val="edge"/>
          <c:x val="0.12640006088187117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1.2331027984463203E-2"/>
                  <c:y val="0.1749052894014498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6BC4-4564-A3DA-5CC77E4B46E3}"/>
                </c:ext>
              </c:extLst>
            </c:dLbl>
            <c:dLbl>
              <c:idx val="1"/>
              <c:layout>
                <c:manualLayout>
                  <c:x val="2.3033722457896432E-2"/>
                  <c:y val="0.13880697390104138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1614411</a:t>
                    </a:r>
                  </a:p>
                  <a:p>
                    <a:r>
                      <a:rPr lang="en-US"/>
                      <a:t>(+0,69)%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6BC4-4564-A3DA-5CC77E4B46E3}"/>
                </c:ext>
              </c:extLst>
            </c:dLbl>
            <c:dLbl>
              <c:idx val="2"/>
              <c:layout>
                <c:manualLayout>
                  <c:x val="1.8138614705039444E-2"/>
                  <c:y val="0.18573392671796488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1796657</a:t>
                    </a:r>
                  </a:p>
                  <a:p>
                    <a:r>
                      <a:rPr lang="en-US"/>
                      <a:t>(-0,99)%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6BC4-4564-A3DA-5CC77E4B46E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(Vilniaus!$B$34,Vilniaus!$D$5,Vilniaus!$C$5)</c:f>
              <c:numCache>
                <c:formatCode>General</c:formatCode>
                <c:ptCount val="3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</c:numCache>
            </c:numRef>
          </c:cat>
          <c:val>
            <c:numRef>
              <c:f>(Vilniaus!$C$34,Vilniaus!$D$16,Vilniaus!$C$16)</c:f>
              <c:numCache>
                <c:formatCode>General</c:formatCode>
                <c:ptCount val="3"/>
                <c:pt idx="0">
                  <c:v>1610662</c:v>
                </c:pt>
                <c:pt idx="1">
                  <c:v>1614411</c:v>
                </c:pt>
                <c:pt idx="2">
                  <c:v>1796657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BC4-4564-A3DA-5CC77E4B46E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47499904"/>
        <c:axId val="47539712"/>
        <c:axId val="0"/>
      </c:bar3DChart>
      <c:catAx>
        <c:axId val="47499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47539712"/>
        <c:crosses val="autoZero"/>
        <c:auto val="1"/>
        <c:lblAlgn val="ctr"/>
        <c:lblOffset val="100"/>
        <c:noMultiLvlLbl val="0"/>
      </c:catAx>
      <c:valAx>
        <c:axId val="4753971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474999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/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Apsilankym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ų</a:t>
            </a: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 bibliotekose skai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č</a:t>
            </a: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ius vienam gyventojui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(Vilniaus!$B$7,Vilniaus!$B$8,Vilniaus!$B$9,Vilniaus!$B$10,Vilniaus!$B$11,Vilniaus!$B$12,Vilniaus!$B$13,Vilniaus!$B$15)</c:f>
              <c:strCache>
                <c:ptCount val="8"/>
                <c:pt idx="0">
                  <c:v> Elektrėnai</c:v>
                </c:pt>
                <c:pt idx="1">
                  <c:v> Šalčininkai</c:v>
                </c:pt>
                <c:pt idx="2">
                  <c:v> Širvintos</c:v>
                </c:pt>
                <c:pt idx="3">
                  <c:v> Švenčionys</c:v>
                </c:pt>
                <c:pt idx="4">
                  <c:v> Trakai</c:v>
                </c:pt>
                <c:pt idx="5">
                  <c:v> Ukmergė</c:v>
                </c:pt>
                <c:pt idx="6">
                  <c:v> Vilniaus r.</c:v>
                </c:pt>
                <c:pt idx="7">
                  <c:v> Vilniaus m.</c:v>
                </c:pt>
              </c:strCache>
            </c:strRef>
          </c:cat>
          <c:val>
            <c:numRef>
              <c:f>(Vilniaus!$P$7,Vilniaus!$P$8,Vilniaus!$P$9,Vilniaus!$P$10,Vilniaus!$P$11,Vilniaus!$P$12,Vilniaus!$P$13,Vilniaus!$P$15)</c:f>
              <c:numCache>
                <c:formatCode>0.00</c:formatCode>
                <c:ptCount val="8"/>
                <c:pt idx="0">
                  <c:v>5.6791489002406381</c:v>
                </c:pt>
                <c:pt idx="1">
                  <c:v>1.6546034610550739</c:v>
                </c:pt>
                <c:pt idx="2">
                  <c:v>4.0470205144903941</c:v>
                </c:pt>
                <c:pt idx="3">
                  <c:v>4.5545058139534884</c:v>
                </c:pt>
                <c:pt idx="4">
                  <c:v>4.9403833159284964</c:v>
                </c:pt>
                <c:pt idx="5">
                  <c:v>5.2144246639943406</c:v>
                </c:pt>
                <c:pt idx="6">
                  <c:v>0.74117372227187783</c:v>
                </c:pt>
                <c:pt idx="7">
                  <c:v>1.867986039544963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70-4A0E-8E6E-71B5A98CE29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47748224"/>
        <c:axId val="47779840"/>
        <c:axId val="0"/>
      </c:bar3DChart>
      <c:catAx>
        <c:axId val="47748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47779840"/>
        <c:crosses val="autoZero"/>
        <c:auto val="1"/>
        <c:lblAlgn val="ctr"/>
        <c:lblOffset val="100"/>
        <c:noMultiLvlLbl val="0"/>
      </c:catAx>
      <c:valAx>
        <c:axId val="47779840"/>
        <c:scaling>
          <c:orientation val="minMax"/>
        </c:scaling>
        <c:delete val="1"/>
        <c:axPos val="l"/>
        <c:numFmt formatCode="0.00" sourceLinked="1"/>
        <c:majorTickMark val="none"/>
        <c:minorTickMark val="none"/>
        <c:tickLblPos val="nextTo"/>
        <c:crossAx val="477482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/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j-ea"/>
                <a:cs typeface="+mj-cs"/>
              </a:defRPr>
            </a:pPr>
            <a:r>
              <a:rPr lang="en-US" sz="1400" b="1">
                <a:solidFill>
                  <a:schemeClr val="tx1"/>
                </a:solidFill>
                <a:latin typeface="+mn-lt"/>
              </a:rPr>
              <a:t>Apsilankym</a:t>
            </a:r>
            <a:r>
              <a:rPr lang="lt-LT" sz="1400" b="1">
                <a:solidFill>
                  <a:schemeClr val="tx1"/>
                </a:solidFill>
                <a:latin typeface="+mn-lt"/>
              </a:rPr>
              <a:t>ų</a:t>
            </a:r>
            <a:r>
              <a:rPr lang="en-US" sz="1400" b="1">
                <a:solidFill>
                  <a:schemeClr val="tx1"/>
                </a:solidFill>
                <a:latin typeface="+mn-lt"/>
              </a:rPr>
              <a:t> bibliotekose skai</a:t>
            </a:r>
            <a:r>
              <a:rPr lang="lt-LT" sz="1400" b="1">
                <a:solidFill>
                  <a:schemeClr val="tx1"/>
                </a:solidFill>
                <a:latin typeface="+mn-lt"/>
              </a:rPr>
              <a:t>č</a:t>
            </a:r>
            <a:r>
              <a:rPr lang="en-US" sz="1400" b="1">
                <a:solidFill>
                  <a:schemeClr val="tx1"/>
                </a:solidFill>
                <a:latin typeface="+mn-lt"/>
              </a:rPr>
              <a:t>ius vienam gyventojui</a:t>
            </a:r>
          </a:p>
        </c:rich>
      </c:tx>
      <c:layout>
        <c:manualLayout>
          <c:xMode val="edge"/>
          <c:yMode val="edge"/>
          <c:x val="0.17184130060292852"/>
          <c:y val="4.703703703703703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j-ea"/>
              <a:cs typeface="+mj-cs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6.6561154177433246E-2"/>
          <c:y val="0.16091703703703703"/>
          <c:w val="0.9036304909560724"/>
          <c:h val="0.57480777777777781"/>
        </c:manualLayout>
      </c:layout>
      <c:bar3DChart>
        <c:barDir val="col"/>
        <c:grouping val="stack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bg1">
                        <a:lumMod val="9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Lapas1!$A$2:$A$6</c:f>
              <c:strCache>
                <c:ptCount val="5"/>
                <c:pt idx="0">
                  <c:v>Alytaus r.</c:v>
                </c:pt>
                <c:pt idx="1">
                  <c:v>Varėna</c:v>
                </c:pt>
                <c:pt idx="2">
                  <c:v>Lazdijai</c:v>
                </c:pt>
                <c:pt idx="3">
                  <c:v>Druskininkai</c:v>
                </c:pt>
                <c:pt idx="4">
                  <c:v>Alytaus m.</c:v>
                </c:pt>
              </c:strCache>
            </c:strRef>
          </c:cat>
          <c:val>
            <c:numRef>
              <c:f>Lapas1!$B$2:$B$6</c:f>
              <c:numCache>
                <c:formatCode>General</c:formatCode>
                <c:ptCount val="5"/>
                <c:pt idx="0">
                  <c:v>9.27</c:v>
                </c:pt>
                <c:pt idx="1">
                  <c:v>6.89</c:v>
                </c:pt>
                <c:pt idx="2">
                  <c:v>5.31</c:v>
                </c:pt>
                <c:pt idx="3">
                  <c:v>4.6399999999999997</c:v>
                </c:pt>
                <c:pt idx="4">
                  <c:v>2.5099999999999998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A0-4A0A-AEB5-FE3C7DE9768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48181248"/>
        <c:axId val="48183936"/>
        <c:axId val="0"/>
      </c:bar3DChart>
      <c:catAx>
        <c:axId val="48181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cap="none" spc="0" normalizeH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48183936"/>
        <c:crosses val="autoZero"/>
        <c:auto val="1"/>
        <c:lblAlgn val="ctr"/>
        <c:lblOffset val="100"/>
        <c:noMultiLvlLbl val="0"/>
      </c:catAx>
      <c:valAx>
        <c:axId val="4818393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481812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FFFFF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b="1">
                <a:solidFill>
                  <a:schemeClr val="tx1"/>
                </a:solidFill>
              </a:rPr>
              <a:t>Lankytojų skaičiaus kaita Alytaus apskrities bibliotekose 2012-2014 m.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0"/>
                  <c:y val="0.27777777777777779"/>
                </c:manualLayout>
              </c:layout>
              <c:tx>
                <c:rich>
                  <a:bodyPr/>
                  <a:lstStyle/>
                  <a:p>
                    <a:fld id="{ED73BD9E-808D-40FC-BD42-98B562DB9E00}" type="VALUE">
                      <a:rPr lang="en-US"/>
                      <a:pPr/>
                      <a:t>[VALUE]</a:t>
                    </a:fld>
                    <a:endParaRPr lang="lt-LT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0-723D-4D2C-84D5-C6CD5C7AB7B1}"/>
                </c:ext>
              </c:extLst>
            </c:dLbl>
            <c:dLbl>
              <c:idx val="1"/>
              <c:layout>
                <c:manualLayout>
                  <c:x val="-2.7777777777778286E-3"/>
                  <c:y val="0.18151851851851852"/>
                </c:manualLayout>
              </c:layout>
              <c:tx>
                <c:rich>
                  <a:bodyPr/>
                  <a:lstStyle/>
                  <a:p>
                    <a:fld id="{B1E506BB-FDAE-4912-92EE-FA1A91ED673F}" type="VALUE">
                      <a:rPr lang="en-US"/>
                      <a:pPr/>
                      <a:t>[VALUE]</a:t>
                    </a:fld>
                    <a:endParaRPr lang="en-US"/>
                  </a:p>
                  <a:p>
                    <a:r>
                      <a:rPr lang="en-US"/>
                      <a:t>(-1,9%)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723D-4D2C-84D5-C6CD5C7AB7B1}"/>
                </c:ext>
              </c:extLst>
            </c:dLbl>
            <c:dLbl>
              <c:idx val="2"/>
              <c:layout>
                <c:manualLayout>
                  <c:x val="5.5555555555555558E-3"/>
                  <c:y val="0.21914814814814806"/>
                </c:manualLayout>
              </c:layout>
              <c:tx>
                <c:rich>
                  <a:bodyPr/>
                  <a:lstStyle/>
                  <a:p>
                    <a:fld id="{5B8154E5-2B85-49F8-9F2B-2CC8EDB2161E}" type="VALUE">
                      <a:rPr lang="en-US"/>
                      <a:pPr/>
                      <a:t>[VALUE]</a:t>
                    </a:fld>
                    <a:endParaRPr lang="en-US"/>
                  </a:p>
                  <a:p>
                    <a:r>
                      <a:rPr lang="en-US"/>
                      <a:t>(+0,7%)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723D-4D2C-84D5-C6CD5C7AB7B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Lapas1!$A$9:$A$11</c:f>
              <c:numCache>
                <c:formatCode>General</c:formatCode>
                <c:ptCount val="3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</c:numCache>
            </c:numRef>
          </c:cat>
          <c:val>
            <c:numRef>
              <c:f>Lapas1!$B$9:$B$11</c:f>
              <c:numCache>
                <c:formatCode>General</c:formatCode>
                <c:ptCount val="3"/>
                <c:pt idx="0">
                  <c:v>778916</c:v>
                </c:pt>
                <c:pt idx="1">
                  <c:v>763820</c:v>
                </c:pt>
                <c:pt idx="2">
                  <c:v>769520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23D-4D2C-84D5-C6CD5C7AB7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8215936"/>
        <c:axId val="48217472"/>
        <c:axId val="0"/>
      </c:bar3DChart>
      <c:catAx>
        <c:axId val="48215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48217472"/>
        <c:crosses val="autoZero"/>
        <c:auto val="1"/>
        <c:lblAlgn val="ctr"/>
        <c:lblOffset val="100"/>
        <c:noMultiLvlLbl val="0"/>
      </c:catAx>
      <c:valAx>
        <c:axId val="4821747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482159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FFFFF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US" sz="1400" b="1" i="0" baseline="0">
                <a:solidFill>
                  <a:schemeClr val="tx1"/>
                </a:solidFill>
                <a:effectLst/>
                <a:latin typeface="+mn-lt"/>
              </a:rPr>
              <a:t>Apsilankym</a:t>
            </a:r>
            <a:r>
              <a:rPr lang="lt-LT" sz="1400" b="1" i="0" baseline="0">
                <a:solidFill>
                  <a:schemeClr val="tx1"/>
                </a:solidFill>
                <a:effectLst/>
                <a:latin typeface="+mn-lt"/>
              </a:rPr>
              <a:t>ų</a:t>
            </a:r>
            <a:r>
              <a:rPr lang="en-US" sz="1400" b="1" i="0" baseline="0">
                <a:solidFill>
                  <a:schemeClr val="tx1"/>
                </a:solidFill>
                <a:effectLst/>
                <a:latin typeface="+mn-lt"/>
              </a:rPr>
              <a:t> bibliotekose skai</a:t>
            </a:r>
            <a:r>
              <a:rPr lang="lt-LT" sz="1400" b="1" i="0" baseline="0">
                <a:solidFill>
                  <a:schemeClr val="tx1"/>
                </a:solidFill>
                <a:effectLst/>
                <a:latin typeface="+mn-lt"/>
              </a:rPr>
              <a:t>č</a:t>
            </a:r>
            <a:r>
              <a:rPr lang="en-US" sz="1400" b="1" i="0" baseline="0">
                <a:solidFill>
                  <a:schemeClr val="tx1"/>
                </a:solidFill>
                <a:effectLst/>
                <a:latin typeface="+mn-lt"/>
              </a:rPr>
              <a:t>ius vienam gyventojui</a:t>
            </a:r>
            <a:endParaRPr lang="lt-LT" sz="1400">
              <a:solidFill>
                <a:schemeClr val="tx1"/>
              </a:solidFill>
              <a:effectLst/>
              <a:latin typeface="+mn-lt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j-ea"/>
              <a:cs typeface="+mj-cs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Lapas1!$A$32:$A$39</c:f>
              <c:strCache>
                <c:ptCount val="8"/>
                <c:pt idx="0">
                  <c:v> Širvintos</c:v>
                </c:pt>
                <c:pt idx="1">
                  <c:v> Elektrėnai</c:v>
                </c:pt>
                <c:pt idx="2">
                  <c:v> Ukmergė</c:v>
                </c:pt>
                <c:pt idx="3">
                  <c:v> Trakai</c:v>
                </c:pt>
                <c:pt idx="4">
                  <c:v> Švenčionys</c:v>
                </c:pt>
                <c:pt idx="5">
                  <c:v> Šalčininkai</c:v>
                </c:pt>
                <c:pt idx="6">
                  <c:v>Vilniaus m.</c:v>
                </c:pt>
                <c:pt idx="7">
                  <c:v> Vilniaus r.</c:v>
                </c:pt>
              </c:strCache>
            </c:strRef>
          </c:cat>
          <c:val>
            <c:numRef>
              <c:f>Lapas1!$B$32:$B$39</c:f>
              <c:numCache>
                <c:formatCode>General</c:formatCode>
                <c:ptCount val="8"/>
                <c:pt idx="0">
                  <c:v>6.6</c:v>
                </c:pt>
                <c:pt idx="1">
                  <c:v>5.53</c:v>
                </c:pt>
                <c:pt idx="2">
                  <c:v>4.88</c:v>
                </c:pt>
                <c:pt idx="3">
                  <c:v>4.4400000000000004</c:v>
                </c:pt>
                <c:pt idx="4">
                  <c:v>4.25</c:v>
                </c:pt>
                <c:pt idx="5">
                  <c:v>3.44</c:v>
                </c:pt>
                <c:pt idx="6">
                  <c:v>1.4</c:v>
                </c:pt>
                <c:pt idx="7">
                  <c:v>0.68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54-46FF-8C03-E7BAE45CCA6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48266240"/>
        <c:axId val="48277376"/>
        <c:axId val="0"/>
      </c:bar3DChart>
      <c:catAx>
        <c:axId val="48266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cap="none" spc="0" normalizeH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48277376"/>
        <c:crosses val="autoZero"/>
        <c:auto val="1"/>
        <c:lblAlgn val="ctr"/>
        <c:lblOffset val="100"/>
        <c:noMultiLvlLbl val="0"/>
      </c:catAx>
      <c:valAx>
        <c:axId val="4827737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482662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FFFFF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baseline="0">
                <a:solidFill>
                  <a:schemeClr val="tx1"/>
                </a:solidFill>
                <a:effectLst/>
              </a:rPr>
              <a:t>Lankytojų skaičiaus kaita </a:t>
            </a:r>
            <a:r>
              <a:rPr lang="en-US" sz="1400" b="1" i="0" baseline="0">
                <a:solidFill>
                  <a:schemeClr val="tx1"/>
                </a:solidFill>
                <a:effectLst/>
              </a:rPr>
              <a:t>Vilniaus </a:t>
            </a:r>
            <a:r>
              <a:rPr lang="lt-LT" sz="1400" b="1" i="0" baseline="0">
                <a:solidFill>
                  <a:schemeClr val="tx1"/>
                </a:solidFill>
                <a:effectLst/>
              </a:rPr>
              <a:t>apskrities bibliotekose 2012-2014 m.</a:t>
            </a:r>
            <a:endParaRPr lang="lt-LT" sz="1400">
              <a:solidFill>
                <a:schemeClr val="tx1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8.3333333333333332E-3"/>
                  <c:y val="0.2164814814814814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6CC-4B6A-9BC7-86D4599A0FE3}"/>
                </c:ext>
              </c:extLst>
            </c:dLbl>
            <c:dLbl>
              <c:idx val="1"/>
              <c:layout>
                <c:manualLayout>
                  <c:x val="0"/>
                  <c:y val="0.18518518518518509"/>
                </c:manualLayout>
              </c:layout>
              <c:tx>
                <c:rich>
                  <a:bodyPr/>
                  <a:lstStyle/>
                  <a:p>
                    <a:fld id="{2E35F762-7971-4E0D-BF79-89E50265F0ED}" type="VALUE">
                      <a:rPr lang="en-US"/>
                      <a:pPr/>
                      <a:t>[VALUE]</a:t>
                    </a:fld>
                    <a:endParaRPr lang="en-US"/>
                  </a:p>
                  <a:p>
                    <a:r>
                      <a:rPr lang="en-US"/>
                      <a:t>(-1,9%)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C6CC-4B6A-9BC7-86D4599A0FE3}"/>
                </c:ext>
              </c:extLst>
            </c:dLbl>
            <c:dLbl>
              <c:idx val="2"/>
              <c:layout>
                <c:manualLayout>
                  <c:x val="8.3333333333333332E-3"/>
                  <c:y val="0.17174074074074067"/>
                </c:manualLayout>
              </c:layout>
              <c:tx>
                <c:rich>
                  <a:bodyPr/>
                  <a:lstStyle/>
                  <a:p>
                    <a:fld id="{1469EE39-D01A-4A51-A95B-90F9B7241102}" type="VALUE">
                      <a:rPr lang="en-US"/>
                      <a:pPr/>
                      <a:t>[VALUE]</a:t>
                    </a:fld>
                    <a:endParaRPr lang="en-US"/>
                  </a:p>
                  <a:p>
                    <a:r>
                      <a:rPr lang="en-US"/>
                      <a:t>(-3,8%)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C6CC-4B6A-9BC7-86D4599A0FE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Lapas1!$A$44:$A$46</c:f>
              <c:numCache>
                <c:formatCode>General</c:formatCode>
                <c:ptCount val="3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</c:numCache>
            </c:numRef>
          </c:cat>
          <c:val>
            <c:numRef>
              <c:f>Lapas1!$B$44:$B$46</c:f>
              <c:numCache>
                <c:formatCode>General</c:formatCode>
                <c:ptCount val="3"/>
                <c:pt idx="0">
                  <c:v>1716887</c:v>
                </c:pt>
                <c:pt idx="1">
                  <c:v>1683926</c:v>
                </c:pt>
                <c:pt idx="2">
                  <c:v>1620918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6CC-4B6A-9BC7-86D4599A0FE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48307584"/>
        <c:axId val="48310528"/>
        <c:axId val="0"/>
      </c:bar3DChart>
      <c:catAx>
        <c:axId val="48307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48310528"/>
        <c:crosses val="autoZero"/>
        <c:auto val="1"/>
        <c:lblAlgn val="ctr"/>
        <c:lblOffset val="100"/>
        <c:noMultiLvlLbl val="0"/>
      </c:catAx>
      <c:valAx>
        <c:axId val="4831052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483075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FFFFF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2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3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4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5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6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7.xml><?xml version="1.0" encoding="utf-8"?>
<cs:colorStyle xmlns:cs="http://schemas.microsoft.com/office/drawing/2012/chartStyle" xmlns:a="http://schemas.openxmlformats.org/drawingml/2006/main" meth="withinLinearReversed" id="22">
  <a:schemeClr val="accent2"/>
</cs:colorStyle>
</file>

<file path=xl/charts/colors8.xml><?xml version="1.0" encoding="utf-8"?>
<cs:colorStyle xmlns:cs="http://schemas.microsoft.com/office/drawing/2012/chartStyle" xmlns:a="http://schemas.openxmlformats.org/drawingml/2006/main" meth="withinLinearReversed" id="22">
  <a:schemeClr val="accent2"/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36635</xdr:colOff>
      <xdr:row>12</xdr:row>
      <xdr:rowOff>117231</xdr:rowOff>
    </xdr:from>
    <xdr:to>
      <xdr:col>6</xdr:col>
      <xdr:colOff>278423</xdr:colOff>
      <xdr:row>26</xdr:row>
      <xdr:rowOff>124557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293077</xdr:colOff>
      <xdr:row>12</xdr:row>
      <xdr:rowOff>124558</xdr:rowOff>
    </xdr:from>
    <xdr:to>
      <xdr:col>14</xdr:col>
      <xdr:colOff>36635</xdr:colOff>
      <xdr:row>26</xdr:row>
      <xdr:rowOff>131884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43963</xdr:colOff>
      <xdr:row>17</xdr:row>
      <xdr:rowOff>73268</xdr:rowOff>
    </xdr:from>
    <xdr:to>
      <xdr:col>7</xdr:col>
      <xdr:colOff>490904</xdr:colOff>
      <xdr:row>31</xdr:row>
      <xdr:rowOff>95249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337040</xdr:colOff>
      <xdr:row>17</xdr:row>
      <xdr:rowOff>29308</xdr:rowOff>
    </xdr:from>
    <xdr:to>
      <xdr:col>15</xdr:col>
      <xdr:colOff>586154</xdr:colOff>
      <xdr:row>31</xdr:row>
      <xdr:rowOff>104040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133349</xdr:colOff>
      <xdr:row>0</xdr:row>
      <xdr:rowOff>128587</xdr:rowOff>
    </xdr:from>
    <xdr:to>
      <xdr:col>10</xdr:col>
      <xdr:colOff>186149</xdr:colOff>
      <xdr:row>14</xdr:row>
      <xdr:rowOff>161587</xdr:rowOff>
    </xdr:to>
    <xdr:graphicFrame macro="">
      <xdr:nvGraphicFramePr>
        <xdr:cNvPr id="3" name="Diagrama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123825</xdr:colOff>
      <xdr:row>1</xdr:row>
      <xdr:rowOff>42862</xdr:rowOff>
    </xdr:from>
    <xdr:to>
      <xdr:col>18</xdr:col>
      <xdr:colOff>176625</xdr:colOff>
      <xdr:row>15</xdr:row>
      <xdr:rowOff>75862</xdr:rowOff>
    </xdr:to>
    <xdr:graphicFrame macro="">
      <xdr:nvGraphicFramePr>
        <xdr:cNvPr id="4" name="Diagrama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447675</xdr:colOff>
      <xdr:row>19</xdr:row>
      <xdr:rowOff>185737</xdr:rowOff>
    </xdr:from>
    <xdr:to>
      <xdr:col>9</xdr:col>
      <xdr:colOff>500475</xdr:colOff>
      <xdr:row>34</xdr:row>
      <xdr:rowOff>28237</xdr:rowOff>
    </xdr:to>
    <xdr:graphicFrame macro="">
      <xdr:nvGraphicFramePr>
        <xdr:cNvPr id="5" name="Diagrama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533400</xdr:colOff>
      <xdr:row>20</xdr:row>
      <xdr:rowOff>23812</xdr:rowOff>
    </xdr:from>
    <xdr:to>
      <xdr:col>17</xdr:col>
      <xdr:colOff>586200</xdr:colOff>
      <xdr:row>34</xdr:row>
      <xdr:rowOff>56812</xdr:rowOff>
    </xdr:to>
    <xdr:graphicFrame macro="">
      <xdr:nvGraphicFramePr>
        <xdr:cNvPr id="6" name="Diagrama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U35"/>
  <sheetViews>
    <sheetView tabSelected="1" zoomScale="130" zoomScaleNormal="130" workbookViewId="0">
      <selection activeCell="A2" sqref="A2:N2"/>
    </sheetView>
  </sheetViews>
  <sheetFormatPr defaultColWidth="8.85546875" defaultRowHeight="15" x14ac:dyDescent="0.25"/>
  <cols>
    <col min="1" max="1" width="4" style="2" customWidth="1"/>
    <col min="2" max="2" width="12.42578125" style="2" customWidth="1"/>
    <col min="3" max="4" width="8" style="2" customWidth="1"/>
    <col min="5" max="5" width="7.7109375" style="2" customWidth="1"/>
    <col min="6" max="7" width="8" style="2" customWidth="1"/>
    <col min="8" max="8" width="7.7109375" style="2" customWidth="1"/>
    <col min="9" max="10" width="8" style="2" customWidth="1"/>
    <col min="11" max="11" width="7.7109375" style="2" customWidth="1"/>
    <col min="12" max="13" width="8" style="2" customWidth="1"/>
    <col min="14" max="14" width="7.7109375" style="2" customWidth="1"/>
    <col min="15" max="16384" width="8.85546875" style="2"/>
  </cols>
  <sheetData>
    <row r="1" spans="1:2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2"/>
      <c r="P1" s="12"/>
      <c r="Q1" s="12"/>
      <c r="R1" s="12"/>
      <c r="S1" s="12"/>
      <c r="T1" s="12"/>
      <c r="U1" s="12"/>
    </row>
    <row r="2" spans="1:21" x14ac:dyDescent="0.25">
      <c r="A2" s="59" t="s">
        <v>26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12"/>
      <c r="P2" s="12"/>
      <c r="Q2" s="12"/>
      <c r="R2" s="12"/>
      <c r="S2" s="12"/>
      <c r="T2" s="12"/>
      <c r="U2" s="12"/>
    </row>
    <row r="3" spans="1:21" x14ac:dyDescent="0.25">
      <c r="A3" s="27"/>
      <c r="B3" s="27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12"/>
      <c r="P3" s="12"/>
      <c r="Q3" s="12"/>
      <c r="R3" s="12"/>
      <c r="S3" s="12"/>
      <c r="T3" s="12"/>
      <c r="U3" s="12"/>
    </row>
    <row r="4" spans="1:21" x14ac:dyDescent="0.25">
      <c r="A4" s="60" t="s">
        <v>0</v>
      </c>
      <c r="B4" s="29" t="s">
        <v>1</v>
      </c>
      <c r="C4" s="63" t="s">
        <v>2</v>
      </c>
      <c r="D4" s="64"/>
      <c r="E4" s="65"/>
      <c r="F4" s="63" t="s">
        <v>3</v>
      </c>
      <c r="G4" s="64"/>
      <c r="H4" s="65"/>
      <c r="I4" s="63" t="s">
        <v>4</v>
      </c>
      <c r="J4" s="64"/>
      <c r="K4" s="65"/>
      <c r="L4" s="63" t="s">
        <v>5</v>
      </c>
      <c r="M4" s="64"/>
      <c r="N4" s="65"/>
      <c r="O4" s="46"/>
      <c r="P4" s="46"/>
      <c r="Q4" s="4"/>
      <c r="R4" s="19"/>
      <c r="S4" s="19"/>
      <c r="T4" s="19"/>
      <c r="U4" s="19"/>
    </row>
    <row r="5" spans="1:21" x14ac:dyDescent="0.25">
      <c r="A5" s="61"/>
      <c r="B5" s="30" t="s">
        <v>6</v>
      </c>
      <c r="C5" s="55">
        <v>2019</v>
      </c>
      <c r="D5" s="55">
        <v>2018</v>
      </c>
      <c r="E5" s="55" t="s">
        <v>7</v>
      </c>
      <c r="F5" s="55">
        <v>2019</v>
      </c>
      <c r="G5" s="55">
        <v>2018</v>
      </c>
      <c r="H5" s="55" t="s">
        <v>7</v>
      </c>
      <c r="I5" s="55">
        <v>2019</v>
      </c>
      <c r="J5" s="55">
        <v>2018</v>
      </c>
      <c r="K5" s="55" t="s">
        <v>7</v>
      </c>
      <c r="L5" s="55">
        <v>2019</v>
      </c>
      <c r="M5" s="55">
        <v>2018</v>
      </c>
      <c r="N5" s="55" t="s">
        <v>7</v>
      </c>
      <c r="O5" s="57">
        <v>3.1</v>
      </c>
      <c r="P5" s="57"/>
      <c r="Q5" s="58"/>
      <c r="R5" s="19"/>
      <c r="S5" s="19"/>
      <c r="T5" s="19"/>
      <c r="U5" s="19"/>
    </row>
    <row r="6" spans="1:21" x14ac:dyDescent="0.25">
      <c r="A6" s="62"/>
      <c r="B6" s="31" t="s">
        <v>8</v>
      </c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7"/>
      <c r="P6" s="57"/>
      <c r="Q6" s="58"/>
      <c r="R6" s="19"/>
      <c r="S6" s="19"/>
      <c r="T6" s="19"/>
      <c r="U6" s="19"/>
    </row>
    <row r="7" spans="1:21" x14ac:dyDescent="0.25">
      <c r="A7" s="32">
        <v>1</v>
      </c>
      <c r="B7" s="33" t="s">
        <v>9</v>
      </c>
      <c r="C7" s="32">
        <v>136153</v>
      </c>
      <c r="D7" s="32">
        <v>132330</v>
      </c>
      <c r="E7" s="32">
        <f>C7:C12-D7:D12</f>
        <v>3823</v>
      </c>
      <c r="F7" s="32">
        <v>95303</v>
      </c>
      <c r="G7" s="32">
        <v>91815</v>
      </c>
      <c r="H7" s="32">
        <f>F7:F12-G7:G12</f>
        <v>3488</v>
      </c>
      <c r="I7" s="32">
        <v>40850</v>
      </c>
      <c r="J7" s="32">
        <v>40515</v>
      </c>
      <c r="K7" s="32">
        <f>I7:I12-J7:J12</f>
        <v>335</v>
      </c>
      <c r="L7" s="32" t="s">
        <v>10</v>
      </c>
      <c r="M7" s="32" t="s">
        <v>10</v>
      </c>
      <c r="N7" s="32" t="s">
        <v>10</v>
      </c>
      <c r="O7" s="47">
        <v>50422</v>
      </c>
      <c r="P7" s="48">
        <f>C7/O7</f>
        <v>2.7002697235333781</v>
      </c>
      <c r="Q7" s="25"/>
      <c r="R7" s="5"/>
      <c r="S7" s="5"/>
      <c r="T7" s="5"/>
      <c r="U7" s="5"/>
    </row>
    <row r="8" spans="1:21" x14ac:dyDescent="0.25">
      <c r="A8" s="32">
        <v>2</v>
      </c>
      <c r="B8" s="34" t="s">
        <v>11</v>
      </c>
      <c r="C8" s="32">
        <v>202611</v>
      </c>
      <c r="D8" s="32">
        <v>205923</v>
      </c>
      <c r="E8" s="32">
        <f t="shared" ref="E8" si="0">C8:C13-D8:D13</f>
        <v>-3312</v>
      </c>
      <c r="F8" s="32">
        <v>74148</v>
      </c>
      <c r="G8" s="32">
        <v>81756</v>
      </c>
      <c r="H8" s="32">
        <f t="shared" ref="H8" si="1">F8:F13-G8:G13</f>
        <v>-7608</v>
      </c>
      <c r="I8" s="32">
        <v>30517</v>
      </c>
      <c r="J8" s="32">
        <v>23143</v>
      </c>
      <c r="K8" s="32">
        <f t="shared" ref="K8" si="2">I8:I13-J8:J13</f>
        <v>7374</v>
      </c>
      <c r="L8" s="32">
        <v>97946</v>
      </c>
      <c r="M8" s="32">
        <v>101024</v>
      </c>
      <c r="N8" s="32">
        <f>L8:L12-M8:M12</f>
        <v>-3078</v>
      </c>
      <c r="O8" s="47">
        <v>26153</v>
      </c>
      <c r="P8" s="48">
        <f t="shared" ref="P8:P11" si="3">C8/O8</f>
        <v>7.7471418192941535</v>
      </c>
      <c r="Q8" s="25"/>
      <c r="R8" s="5"/>
      <c r="S8" s="5"/>
      <c r="T8" s="5"/>
      <c r="U8" s="5"/>
    </row>
    <row r="9" spans="1:21" x14ac:dyDescent="0.25">
      <c r="A9" s="32">
        <v>3</v>
      </c>
      <c r="B9" s="34" t="s">
        <v>12</v>
      </c>
      <c r="C9" s="32">
        <v>94438</v>
      </c>
      <c r="D9" s="32">
        <v>94412</v>
      </c>
      <c r="E9" s="32">
        <f>C9:C13-D9:D13</f>
        <v>26</v>
      </c>
      <c r="F9" s="32">
        <v>52217</v>
      </c>
      <c r="G9" s="32">
        <v>52196</v>
      </c>
      <c r="H9" s="32">
        <f>F9:F13-G9:G13</f>
        <v>21</v>
      </c>
      <c r="I9" s="32">
        <v>7518</v>
      </c>
      <c r="J9" s="32">
        <v>7518</v>
      </c>
      <c r="K9" s="32">
        <f>I9:I13-J9:J13</f>
        <v>0</v>
      </c>
      <c r="L9" s="32">
        <v>34703</v>
      </c>
      <c r="M9" s="32">
        <v>34698</v>
      </c>
      <c r="N9" s="32">
        <f t="shared" ref="N9" si="4">L9:L13-M9:M13</f>
        <v>5</v>
      </c>
      <c r="O9" s="47">
        <v>19360</v>
      </c>
      <c r="P9" s="48">
        <f t="shared" si="3"/>
        <v>4.8779958677685951</v>
      </c>
      <c r="Q9" s="25"/>
      <c r="R9" s="5"/>
      <c r="S9" s="5"/>
      <c r="T9" s="5"/>
      <c r="U9" s="5"/>
    </row>
    <row r="10" spans="1:21" x14ac:dyDescent="0.25">
      <c r="A10" s="32">
        <v>4</v>
      </c>
      <c r="B10" s="34" t="s">
        <v>13</v>
      </c>
      <c r="C10" s="32">
        <v>120579</v>
      </c>
      <c r="D10" s="32">
        <v>118935</v>
      </c>
      <c r="E10" s="32">
        <f>C10:C13-D10:D13</f>
        <v>1644</v>
      </c>
      <c r="F10" s="32">
        <v>34561</v>
      </c>
      <c r="G10" s="32">
        <v>33387</v>
      </c>
      <c r="H10" s="32">
        <f>F10:F13-G10:G13</f>
        <v>1174</v>
      </c>
      <c r="I10" s="32">
        <v>15017</v>
      </c>
      <c r="J10" s="32">
        <v>15010</v>
      </c>
      <c r="K10" s="32">
        <f>I10:I13-J10:J13</f>
        <v>7</v>
      </c>
      <c r="L10" s="32">
        <v>71001</v>
      </c>
      <c r="M10" s="32">
        <v>70538</v>
      </c>
      <c r="N10" s="32">
        <f>L10:L13-M10:M13</f>
        <v>463</v>
      </c>
      <c r="O10" s="47">
        <v>18695</v>
      </c>
      <c r="P10" s="48">
        <f t="shared" si="3"/>
        <v>6.4497994116073816</v>
      </c>
      <c r="Q10" s="25"/>
      <c r="R10" s="5"/>
      <c r="S10" s="5"/>
      <c r="T10" s="5"/>
      <c r="U10" s="5"/>
    </row>
    <row r="11" spans="1:21" ht="15.75" thickBot="1" x14ac:dyDescent="0.3">
      <c r="A11" s="32">
        <v>5</v>
      </c>
      <c r="B11" s="34" t="s">
        <v>14</v>
      </c>
      <c r="C11" s="45">
        <v>138660</v>
      </c>
      <c r="D11" s="45">
        <v>131298</v>
      </c>
      <c r="E11" s="45">
        <f>C11:C13-D11:D13</f>
        <v>7362</v>
      </c>
      <c r="F11" s="32">
        <v>69886</v>
      </c>
      <c r="G11" s="32">
        <v>63001</v>
      </c>
      <c r="H11" s="45">
        <f>F11:F13-G11:G13</f>
        <v>6885</v>
      </c>
      <c r="I11" s="32" t="s">
        <v>10</v>
      </c>
      <c r="J11" s="32" t="s">
        <v>10</v>
      </c>
      <c r="K11" s="45" t="s">
        <v>10</v>
      </c>
      <c r="L11" s="32">
        <v>68774</v>
      </c>
      <c r="M11" s="32">
        <v>68297</v>
      </c>
      <c r="N11" s="45">
        <f>L11:L13-M11:M13</f>
        <v>477</v>
      </c>
      <c r="O11" s="47">
        <v>21276</v>
      </c>
      <c r="P11" s="48">
        <f t="shared" si="3"/>
        <v>6.5172024816694867</v>
      </c>
      <c r="Q11" s="25"/>
      <c r="R11" s="5"/>
      <c r="S11" s="5"/>
      <c r="T11" s="5"/>
      <c r="U11" s="5"/>
    </row>
    <row r="12" spans="1:21" ht="15.75" thickBot="1" x14ac:dyDescent="0.3">
      <c r="A12" s="53" t="s">
        <v>15</v>
      </c>
      <c r="B12" s="54"/>
      <c r="C12" s="35">
        <f>SUM(C7:C11)</f>
        <v>692441</v>
      </c>
      <c r="D12" s="35">
        <f>SUM(D7:D11)</f>
        <v>682898</v>
      </c>
      <c r="E12" s="35">
        <f>C12:C13-D12:D13</f>
        <v>9543</v>
      </c>
      <c r="F12" s="35">
        <f>SUM(F7:F11)</f>
        <v>326115</v>
      </c>
      <c r="G12" s="35">
        <f>SUM(G7:G11)</f>
        <v>322155</v>
      </c>
      <c r="H12" s="35">
        <f>F12:F13-G12:G13</f>
        <v>3960</v>
      </c>
      <c r="I12" s="35">
        <f>SUM(I7:I11)</f>
        <v>93902</v>
      </c>
      <c r="J12" s="35">
        <f>SUM(J7:J11)</f>
        <v>86186</v>
      </c>
      <c r="K12" s="35">
        <f>I12:I13-J12:J13</f>
        <v>7716</v>
      </c>
      <c r="L12" s="35">
        <f>SUM(L8:L11)</f>
        <v>272424</v>
      </c>
      <c r="M12" s="35">
        <f>SUM(M8:M11)</f>
        <v>274557</v>
      </c>
      <c r="N12" s="39">
        <f>L12:L13-M12:M13</f>
        <v>-2133</v>
      </c>
      <c r="O12" s="49"/>
      <c r="P12" s="49"/>
      <c r="Q12" s="26"/>
      <c r="R12" s="6"/>
      <c r="S12" s="6"/>
      <c r="T12" s="6"/>
      <c r="U12" s="6"/>
    </row>
    <row r="13" spans="1:21" x14ac:dyDescent="0.25">
      <c r="A13" s="36"/>
      <c r="B13" s="37"/>
      <c r="C13" s="38"/>
      <c r="D13" s="38"/>
      <c r="E13" s="37"/>
      <c r="F13" s="38"/>
      <c r="G13" s="38"/>
      <c r="H13" s="37"/>
      <c r="I13" s="38"/>
      <c r="J13" s="38"/>
      <c r="K13" s="37"/>
      <c r="L13" s="38"/>
      <c r="M13" s="38"/>
      <c r="N13" s="37"/>
      <c r="O13" s="50"/>
      <c r="P13" s="51"/>
      <c r="Q13" s="12"/>
      <c r="R13" s="12"/>
      <c r="S13" s="12"/>
      <c r="T13" s="12"/>
      <c r="U13" s="12"/>
    </row>
    <row r="14" spans="1:21" x14ac:dyDescent="0.25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</row>
    <row r="15" spans="1:21" x14ac:dyDescent="0.25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</row>
    <row r="16" spans="1:21" x14ac:dyDescent="0.25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</row>
    <row r="17" spans="1:21" x14ac:dyDescent="0.25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</row>
    <row r="18" spans="1:21" x14ac:dyDescent="0.25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</row>
    <row r="19" spans="1:21" x14ac:dyDescent="0.25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</row>
    <row r="20" spans="1:21" x14ac:dyDescent="0.25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</row>
    <row r="21" spans="1:21" x14ac:dyDescent="0.25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</row>
    <row r="22" spans="1:21" x14ac:dyDescent="0.25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</row>
    <row r="23" spans="1:21" x14ac:dyDescent="0.25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</row>
    <row r="24" spans="1:21" x14ac:dyDescent="0.25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</row>
    <row r="25" spans="1:21" x14ac:dyDescent="0.25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</row>
    <row r="26" spans="1:21" x14ac:dyDescent="0.25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</row>
    <row r="27" spans="1:21" x14ac:dyDescent="0.25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</row>
    <row r="28" spans="1:21" x14ac:dyDescent="0.25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</row>
    <row r="29" spans="1:21" x14ac:dyDescent="0.25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</row>
    <row r="30" spans="1:21" x14ac:dyDescent="0.25">
      <c r="A30" s="12"/>
      <c r="B30" s="51">
        <v>2017</v>
      </c>
      <c r="C30" s="51">
        <v>729377</v>
      </c>
      <c r="D30" s="51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</row>
    <row r="31" spans="1:21" x14ac:dyDescent="0.25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</row>
    <row r="32" spans="1:21" x14ac:dyDescent="0.25">
      <c r="A32" s="18"/>
      <c r="B32" s="18"/>
      <c r="C32" s="18"/>
      <c r="D32" s="18"/>
      <c r="E32" s="18"/>
      <c r="F32" s="18"/>
      <c r="G32" s="18"/>
      <c r="H32" s="18"/>
      <c r="I32" s="18"/>
      <c r="J32" s="18"/>
      <c r="K32" s="12"/>
      <c r="L32" s="12"/>
      <c r="M32" s="12"/>
      <c r="N32" s="12"/>
      <c r="O32" s="12"/>
      <c r="P32" s="12"/>
    </row>
    <row r="33" spans="1:16" x14ac:dyDescent="0.25">
      <c r="A33" s="18"/>
      <c r="B33" s="18"/>
      <c r="C33" s="18"/>
      <c r="D33" s="18"/>
      <c r="E33" s="18"/>
      <c r="F33" s="18"/>
      <c r="G33" s="18"/>
      <c r="H33" s="18"/>
      <c r="I33" s="18"/>
      <c r="J33" s="18"/>
      <c r="K33" s="12"/>
      <c r="L33" s="12"/>
      <c r="M33" s="12"/>
      <c r="N33" s="12"/>
      <c r="O33" s="12"/>
      <c r="P33" s="12"/>
    </row>
    <row r="34" spans="1:16" x14ac:dyDescent="0.25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12"/>
      <c r="L34" s="12"/>
      <c r="M34" s="12"/>
      <c r="N34" s="12"/>
      <c r="O34" s="12"/>
      <c r="P34" s="12"/>
    </row>
    <row r="35" spans="1:16" x14ac:dyDescent="0.25">
      <c r="A35" s="18"/>
      <c r="B35" s="18"/>
      <c r="C35" s="18"/>
      <c r="D35" s="18"/>
      <c r="E35" s="18"/>
      <c r="F35" s="18"/>
      <c r="G35" s="18"/>
      <c r="H35" s="18"/>
      <c r="I35" s="18"/>
      <c r="J35" s="18"/>
      <c r="K35" s="12"/>
      <c r="L35" s="12"/>
      <c r="M35" s="12"/>
      <c r="N35" s="12"/>
      <c r="O35" s="12"/>
      <c r="P35" s="12"/>
    </row>
  </sheetData>
  <sortState ref="B32:C35">
    <sortCondition descending="1" ref="C31"/>
  </sortState>
  <mergeCells count="22">
    <mergeCell ref="A2:N2"/>
    <mergeCell ref="A4:A6"/>
    <mergeCell ref="C4:E4"/>
    <mergeCell ref="F4:H4"/>
    <mergeCell ref="I4:K4"/>
    <mergeCell ref="L4:N4"/>
    <mergeCell ref="C5:C6"/>
    <mergeCell ref="D5:D6"/>
    <mergeCell ref="E5:E6"/>
    <mergeCell ref="F5:F6"/>
    <mergeCell ref="Q5:Q6"/>
    <mergeCell ref="G5:G6"/>
    <mergeCell ref="H5:H6"/>
    <mergeCell ref="I5:I6"/>
    <mergeCell ref="J5:J6"/>
    <mergeCell ref="K5:K6"/>
    <mergeCell ref="L5:L6"/>
    <mergeCell ref="A12:B12"/>
    <mergeCell ref="M5:M6"/>
    <mergeCell ref="N5:N6"/>
    <mergeCell ref="O5:O6"/>
    <mergeCell ref="P5:P6"/>
  </mergeCells>
  <conditionalFormatting sqref="O7:O11">
    <cfRule type="cellIs" dxfId="2" priority="1" stopIfTrue="1" operator="lessThan">
      <formula>0</formula>
    </cfRule>
  </conditionalFormatting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X45"/>
  <sheetViews>
    <sheetView zoomScale="130" zoomScaleNormal="130" workbookViewId="0">
      <selection activeCell="A2" sqref="A2:N2"/>
    </sheetView>
  </sheetViews>
  <sheetFormatPr defaultColWidth="8.85546875" defaultRowHeight="15" x14ac:dyDescent="0.25"/>
  <cols>
    <col min="1" max="1" width="4.140625" style="2" customWidth="1"/>
    <col min="2" max="2" width="11" style="2" bestFit="1" customWidth="1"/>
    <col min="3" max="3" width="8.85546875" style="2" customWidth="1"/>
    <col min="4" max="4" width="8" style="2" customWidth="1"/>
    <col min="5" max="5" width="7.7109375" style="2" customWidth="1"/>
    <col min="6" max="7" width="7" style="2" customWidth="1"/>
    <col min="8" max="8" width="7.7109375" style="2" customWidth="1"/>
    <col min="9" max="9" width="8.85546875" style="2" customWidth="1"/>
    <col min="10" max="10" width="7" style="2" customWidth="1"/>
    <col min="11" max="11" width="7.7109375" style="2" customWidth="1"/>
    <col min="12" max="13" width="7" style="2" customWidth="1"/>
    <col min="14" max="14" width="7.7109375" style="2" customWidth="1"/>
    <col min="15" max="16384" width="8.85546875" style="2"/>
  </cols>
  <sheetData>
    <row r="1" spans="1:2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24" x14ac:dyDescent="0.25">
      <c r="A2" s="59" t="s">
        <v>27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</row>
    <row r="3" spans="1:24" x14ac:dyDescent="0.25">
      <c r="A3" s="1"/>
      <c r="B3" s="1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24" x14ac:dyDescent="0.25">
      <c r="A4" s="72" t="s">
        <v>0</v>
      </c>
      <c r="B4" s="13" t="s">
        <v>1</v>
      </c>
      <c r="C4" s="75" t="s">
        <v>2</v>
      </c>
      <c r="D4" s="76"/>
      <c r="E4" s="77"/>
      <c r="F4" s="75" t="s">
        <v>3</v>
      </c>
      <c r="G4" s="76"/>
      <c r="H4" s="77"/>
      <c r="I4" s="75" t="s">
        <v>4</v>
      </c>
      <c r="J4" s="76"/>
      <c r="K4" s="77"/>
      <c r="L4" s="75" t="s">
        <v>5</v>
      </c>
      <c r="M4" s="76"/>
      <c r="N4" s="77"/>
      <c r="O4" s="12"/>
      <c r="P4" s="12"/>
      <c r="Q4" s="12"/>
      <c r="R4" s="12"/>
      <c r="S4" s="12"/>
    </row>
    <row r="5" spans="1:24" x14ac:dyDescent="0.25">
      <c r="A5" s="73"/>
      <c r="B5" s="14" t="s">
        <v>6</v>
      </c>
      <c r="C5" s="70">
        <v>2019</v>
      </c>
      <c r="D5" s="70">
        <v>2018</v>
      </c>
      <c r="E5" s="70" t="s">
        <v>7</v>
      </c>
      <c r="F5" s="70">
        <v>2019</v>
      </c>
      <c r="G5" s="70">
        <v>2018</v>
      </c>
      <c r="H5" s="70" t="s">
        <v>7</v>
      </c>
      <c r="I5" s="70">
        <v>2019</v>
      </c>
      <c r="J5" s="70">
        <v>2018</v>
      </c>
      <c r="K5" s="70" t="s">
        <v>7</v>
      </c>
      <c r="L5" s="70">
        <v>2019</v>
      </c>
      <c r="M5" s="70">
        <v>2018</v>
      </c>
      <c r="N5" s="70" t="s">
        <v>7</v>
      </c>
      <c r="O5" s="51"/>
      <c r="P5" s="51"/>
      <c r="Q5" s="51"/>
      <c r="R5" s="12"/>
      <c r="S5" s="12"/>
      <c r="T5" s="12"/>
      <c r="U5" s="19"/>
      <c r="V5" s="19"/>
      <c r="W5" s="12"/>
      <c r="X5" s="12"/>
    </row>
    <row r="6" spans="1:24" x14ac:dyDescent="0.25">
      <c r="A6" s="74"/>
      <c r="B6" s="15" t="s">
        <v>8</v>
      </c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51">
        <v>3.1</v>
      </c>
      <c r="P6" s="51"/>
      <c r="Q6" s="51"/>
      <c r="R6" s="12"/>
      <c r="S6" s="12"/>
      <c r="T6" s="18"/>
      <c r="U6" s="20"/>
      <c r="V6" s="19"/>
      <c r="W6" s="12"/>
      <c r="X6" s="12"/>
    </row>
    <row r="7" spans="1:24" x14ac:dyDescent="0.25">
      <c r="A7" s="16">
        <v>1</v>
      </c>
      <c r="B7" s="22" t="s">
        <v>16</v>
      </c>
      <c r="C7" s="16">
        <v>134522</v>
      </c>
      <c r="D7" s="16">
        <v>127166</v>
      </c>
      <c r="E7" s="16">
        <f>C7:C16-D7:D16</f>
        <v>7356</v>
      </c>
      <c r="F7" s="16">
        <v>52396</v>
      </c>
      <c r="G7" s="16">
        <v>45905</v>
      </c>
      <c r="H7" s="16">
        <f>F7:F16-G7:G16</f>
        <v>6491</v>
      </c>
      <c r="I7" s="16">
        <v>30393</v>
      </c>
      <c r="J7" s="16">
        <v>31235</v>
      </c>
      <c r="K7" s="16">
        <f>I7:I16-J7:J16</f>
        <v>-842</v>
      </c>
      <c r="L7" s="16">
        <v>51733</v>
      </c>
      <c r="M7" s="16">
        <v>50026</v>
      </c>
      <c r="N7" s="16">
        <f>L7:L16-M7:M16</f>
        <v>1707</v>
      </c>
      <c r="O7" s="47">
        <v>23687</v>
      </c>
      <c r="P7" s="52">
        <f t="shared" ref="P7:P13" si="0">C7/O7</f>
        <v>5.6791489002406381</v>
      </c>
      <c r="Q7" s="51"/>
      <c r="R7" s="12"/>
      <c r="S7" s="12"/>
      <c r="T7" s="18"/>
      <c r="U7" s="20"/>
      <c r="V7" s="19"/>
      <c r="W7" s="12"/>
      <c r="X7" s="12"/>
    </row>
    <row r="8" spans="1:24" x14ac:dyDescent="0.25">
      <c r="A8" s="16">
        <v>2</v>
      </c>
      <c r="B8" s="23" t="s">
        <v>17</v>
      </c>
      <c r="C8" s="16">
        <v>51344</v>
      </c>
      <c r="D8" s="16">
        <v>82965</v>
      </c>
      <c r="E8" s="16">
        <f>C8:C16-D8:D16</f>
        <v>-31621</v>
      </c>
      <c r="F8" s="16">
        <v>15238</v>
      </c>
      <c r="G8" s="16">
        <v>15745</v>
      </c>
      <c r="H8" s="16">
        <f>F8:F16-G8:G16</f>
        <v>-507</v>
      </c>
      <c r="I8" s="16">
        <v>29803</v>
      </c>
      <c r="J8" s="16">
        <v>23426</v>
      </c>
      <c r="K8" s="16">
        <f>I8:I16-J8:J16</f>
        <v>6377</v>
      </c>
      <c r="L8" s="16">
        <v>46303</v>
      </c>
      <c r="M8" s="16">
        <v>43794</v>
      </c>
      <c r="N8" s="16">
        <f>L8:L16-M8:M16</f>
        <v>2509</v>
      </c>
      <c r="O8" s="47">
        <v>31031</v>
      </c>
      <c r="P8" s="52">
        <f t="shared" si="0"/>
        <v>1.6546034610550739</v>
      </c>
      <c r="Q8" s="51"/>
      <c r="R8" s="12"/>
      <c r="S8" s="12"/>
      <c r="T8" s="18"/>
      <c r="U8" s="20"/>
      <c r="V8" s="19"/>
      <c r="W8" s="12"/>
      <c r="X8" s="12"/>
    </row>
    <row r="9" spans="1:24" x14ac:dyDescent="0.25">
      <c r="A9" s="16">
        <v>3</v>
      </c>
      <c r="B9" s="23" t="s">
        <v>18</v>
      </c>
      <c r="C9" s="16">
        <v>62142</v>
      </c>
      <c r="D9" s="16">
        <v>67233</v>
      </c>
      <c r="E9" s="16">
        <f>C9:C17-D9:D17</f>
        <v>-5091</v>
      </c>
      <c r="F9" s="16">
        <v>34860</v>
      </c>
      <c r="G9" s="16">
        <v>37961</v>
      </c>
      <c r="H9" s="16">
        <f>F9:F17-G9:G17</f>
        <v>-3101</v>
      </c>
      <c r="I9" s="16" t="s">
        <v>10</v>
      </c>
      <c r="J9" s="16" t="s">
        <v>10</v>
      </c>
      <c r="K9" s="16" t="s">
        <v>10</v>
      </c>
      <c r="L9" s="16">
        <v>27282</v>
      </c>
      <c r="M9" s="16">
        <v>29272</v>
      </c>
      <c r="N9" s="16">
        <f>L9:L17-M9:M17</f>
        <v>-1990</v>
      </c>
      <c r="O9" s="47">
        <v>15355</v>
      </c>
      <c r="P9" s="52">
        <f t="shared" si="0"/>
        <v>4.0470205144903941</v>
      </c>
      <c r="Q9" s="51"/>
      <c r="R9" s="12"/>
      <c r="S9" s="12"/>
      <c r="T9" s="18"/>
      <c r="U9" s="20"/>
      <c r="V9" s="19"/>
      <c r="W9" s="12"/>
      <c r="X9" s="12"/>
    </row>
    <row r="10" spans="1:24" x14ac:dyDescent="0.25">
      <c r="A10" s="16">
        <v>4</v>
      </c>
      <c r="B10" s="23" t="s">
        <v>19</v>
      </c>
      <c r="C10" s="16">
        <v>106539</v>
      </c>
      <c r="D10" s="16">
        <v>111923</v>
      </c>
      <c r="E10" s="16">
        <f>C10:C17-D10:D17</f>
        <v>-5384</v>
      </c>
      <c r="F10" s="16">
        <v>36112</v>
      </c>
      <c r="G10" s="16">
        <v>37174</v>
      </c>
      <c r="H10" s="16">
        <f>F10:F17-G10:G17</f>
        <v>-1062</v>
      </c>
      <c r="I10" s="16">
        <v>36112</v>
      </c>
      <c r="J10" s="16">
        <v>39442</v>
      </c>
      <c r="K10" s="16">
        <f>I10:I17-J10:J17</f>
        <v>-3330</v>
      </c>
      <c r="L10" s="16">
        <v>32716</v>
      </c>
      <c r="M10" s="16">
        <v>35307</v>
      </c>
      <c r="N10" s="16">
        <f>L10:L17-M10:M17</f>
        <v>-2591</v>
      </c>
      <c r="O10" s="47">
        <v>23392</v>
      </c>
      <c r="P10" s="52">
        <f t="shared" si="0"/>
        <v>4.5545058139534884</v>
      </c>
      <c r="Q10" s="51"/>
      <c r="R10" s="12"/>
      <c r="S10" s="12"/>
      <c r="T10" s="18"/>
      <c r="U10" s="20"/>
      <c r="V10" s="19"/>
      <c r="W10" s="12"/>
      <c r="X10" s="12"/>
    </row>
    <row r="11" spans="1:24" x14ac:dyDescent="0.25">
      <c r="A11" s="16">
        <v>5</v>
      </c>
      <c r="B11" s="23" t="s">
        <v>20</v>
      </c>
      <c r="C11" s="16">
        <v>160849</v>
      </c>
      <c r="D11" s="16">
        <v>159109</v>
      </c>
      <c r="E11" s="16">
        <f>C11:C17-D11:D17</f>
        <v>1740</v>
      </c>
      <c r="F11" s="16">
        <v>45723</v>
      </c>
      <c r="G11" s="16">
        <v>45457</v>
      </c>
      <c r="H11" s="16">
        <f>F11:F17-G11:G17</f>
        <v>266</v>
      </c>
      <c r="I11" s="16">
        <v>53106</v>
      </c>
      <c r="J11" s="16">
        <v>53183</v>
      </c>
      <c r="K11" s="16">
        <f>I11:I17-J11:J17</f>
        <v>-77</v>
      </c>
      <c r="L11" s="16">
        <v>62020</v>
      </c>
      <c r="M11" s="16">
        <v>60469</v>
      </c>
      <c r="N11" s="16">
        <f>L11:L17-M11:M17</f>
        <v>1551</v>
      </c>
      <c r="O11" s="47">
        <v>32558</v>
      </c>
      <c r="P11" s="52">
        <f t="shared" si="0"/>
        <v>4.9403833159284964</v>
      </c>
      <c r="Q11" s="51"/>
      <c r="R11" s="12"/>
      <c r="S11" s="12"/>
      <c r="T11" s="18"/>
      <c r="U11" s="20"/>
      <c r="V11" s="19"/>
      <c r="W11" s="12"/>
      <c r="X11" s="12"/>
    </row>
    <row r="12" spans="1:24" x14ac:dyDescent="0.25">
      <c r="A12" s="16">
        <v>6</v>
      </c>
      <c r="B12" s="23" t="s">
        <v>21</v>
      </c>
      <c r="C12" s="16">
        <v>176915</v>
      </c>
      <c r="D12" s="16">
        <v>182584</v>
      </c>
      <c r="E12" s="16">
        <f>C12:C17-D12:D17</f>
        <v>-5669</v>
      </c>
      <c r="F12" s="16">
        <v>68256</v>
      </c>
      <c r="G12" s="16">
        <v>72728</v>
      </c>
      <c r="H12" s="16">
        <f>F12:F17-G12:G17</f>
        <v>-4472</v>
      </c>
      <c r="I12" s="16" t="s">
        <v>10</v>
      </c>
      <c r="J12" s="16" t="s">
        <v>10</v>
      </c>
      <c r="K12" s="16" t="s">
        <v>10</v>
      </c>
      <c r="L12" s="16">
        <v>108659</v>
      </c>
      <c r="M12" s="16">
        <v>109756</v>
      </c>
      <c r="N12" s="16">
        <f>L12:L17-M12:M17</f>
        <v>-1097</v>
      </c>
      <c r="O12" s="47">
        <v>33928</v>
      </c>
      <c r="P12" s="52">
        <f t="shared" si="0"/>
        <v>5.2144246639943406</v>
      </c>
      <c r="Q12" s="51"/>
      <c r="R12" s="12"/>
      <c r="S12" s="12"/>
      <c r="T12" s="18"/>
      <c r="U12" s="20"/>
      <c r="V12" s="19"/>
      <c r="W12" s="12"/>
      <c r="X12" s="12"/>
    </row>
    <row r="13" spans="1:24" x14ac:dyDescent="0.25">
      <c r="A13" s="16">
        <v>7</v>
      </c>
      <c r="B13" s="23" t="s">
        <v>24</v>
      </c>
      <c r="C13" s="16">
        <v>72973</v>
      </c>
      <c r="D13" s="16">
        <v>71755</v>
      </c>
      <c r="E13" s="16">
        <f>C13:C17-D13:D17</f>
        <v>1218</v>
      </c>
      <c r="F13" s="16">
        <v>8851</v>
      </c>
      <c r="G13" s="16">
        <v>7873</v>
      </c>
      <c r="H13" s="16">
        <f>F13:F17-G13:G17</f>
        <v>978</v>
      </c>
      <c r="I13" s="16">
        <v>8706</v>
      </c>
      <c r="J13" s="16">
        <v>13284</v>
      </c>
      <c r="K13" s="16">
        <f>I13:I17-J13:J17</f>
        <v>-4578</v>
      </c>
      <c r="L13" s="16">
        <v>52145</v>
      </c>
      <c r="M13" s="16">
        <v>50598</v>
      </c>
      <c r="N13" s="16">
        <f>L13:L17-M13:M17</f>
        <v>1547</v>
      </c>
      <c r="O13" s="47">
        <v>98456</v>
      </c>
      <c r="P13" s="52">
        <f t="shared" si="0"/>
        <v>0.74117372227187783</v>
      </c>
      <c r="Q13" s="51"/>
      <c r="R13" s="12"/>
      <c r="S13" s="12"/>
      <c r="T13" s="18"/>
      <c r="U13" s="21"/>
      <c r="V13" s="19"/>
      <c r="W13" s="12"/>
      <c r="X13" s="12"/>
    </row>
    <row r="14" spans="1:24" x14ac:dyDescent="0.25">
      <c r="A14" s="66" t="s">
        <v>22</v>
      </c>
      <c r="B14" s="67"/>
      <c r="C14" s="40">
        <f>SUM(C7:C13)</f>
        <v>765284</v>
      </c>
      <c r="D14" s="40">
        <f>SUM(D7:D13)</f>
        <v>802735</v>
      </c>
      <c r="E14" s="40">
        <f>C14:C17-D14:D17</f>
        <v>-37451</v>
      </c>
      <c r="F14" s="42">
        <f>SUM(F7:F13)</f>
        <v>261436</v>
      </c>
      <c r="G14" s="42">
        <f>SUM(G7:G13)</f>
        <v>262843</v>
      </c>
      <c r="H14" s="40">
        <f>SUM(H7:H13)</f>
        <v>-1407</v>
      </c>
      <c r="I14" s="40">
        <f>SUM(I7:I13)</f>
        <v>158120</v>
      </c>
      <c r="J14" s="40">
        <f>SUM(J7:J13)</f>
        <v>160570</v>
      </c>
      <c r="K14" s="40">
        <f>I14:I17-J14:J17</f>
        <v>-2450</v>
      </c>
      <c r="L14" s="42">
        <f>SUM(L7:L13)</f>
        <v>380858</v>
      </c>
      <c r="M14" s="42">
        <f>SUM(M7:M13)</f>
        <v>379222</v>
      </c>
      <c r="N14" s="40">
        <f>L14:L17-M14:M17</f>
        <v>1636</v>
      </c>
      <c r="O14" s="49"/>
      <c r="P14" s="51"/>
      <c r="Q14" s="51"/>
      <c r="R14" s="12"/>
      <c r="S14" s="12"/>
      <c r="T14" s="18"/>
      <c r="U14" s="20"/>
      <c r="V14" s="19"/>
      <c r="W14" s="12"/>
      <c r="X14" s="12"/>
    </row>
    <row r="15" spans="1:24" ht="15.75" thickBot="1" x14ac:dyDescent="0.3">
      <c r="A15" s="17">
        <v>8</v>
      </c>
      <c r="B15" s="24" t="s">
        <v>23</v>
      </c>
      <c r="C15" s="17">
        <v>1031373</v>
      </c>
      <c r="D15" s="17">
        <v>811676</v>
      </c>
      <c r="E15" s="17">
        <f>C15:C17-D15:D17</f>
        <v>219697</v>
      </c>
      <c r="F15" s="17">
        <v>108401</v>
      </c>
      <c r="G15" s="17">
        <v>133906</v>
      </c>
      <c r="H15" s="17">
        <f>F15:F17-G15:G17</f>
        <v>-25505</v>
      </c>
      <c r="I15" s="17">
        <v>858460</v>
      </c>
      <c r="J15" s="17">
        <v>677770</v>
      </c>
      <c r="K15" s="17">
        <f>I15:I17-J15:J17</f>
        <v>180690</v>
      </c>
      <c r="L15" s="17" t="s">
        <v>10</v>
      </c>
      <c r="M15" s="17" t="s">
        <v>10</v>
      </c>
      <c r="N15" s="44" t="s">
        <v>10</v>
      </c>
      <c r="O15" s="47">
        <v>552131</v>
      </c>
      <c r="P15" s="52">
        <f>C15/O15</f>
        <v>1.867986039544963</v>
      </c>
      <c r="Q15" s="51"/>
      <c r="R15" s="12"/>
      <c r="S15" s="12"/>
      <c r="T15" s="18"/>
      <c r="U15" s="21"/>
      <c r="V15" s="19"/>
      <c r="W15" s="12"/>
      <c r="X15" s="12"/>
    </row>
    <row r="16" spans="1:24" ht="15.75" thickBot="1" x14ac:dyDescent="0.3">
      <c r="A16" s="68" t="s">
        <v>22</v>
      </c>
      <c r="B16" s="69"/>
      <c r="C16" s="41">
        <f>SUM(C14:C15)</f>
        <v>1796657</v>
      </c>
      <c r="D16" s="41">
        <f>SUM(D14:D15)</f>
        <v>1614411</v>
      </c>
      <c r="E16" s="41">
        <f>C16:C17-D16:D17</f>
        <v>182246</v>
      </c>
      <c r="F16" s="41">
        <f>SUM(F14:F15)</f>
        <v>369837</v>
      </c>
      <c r="G16" s="41">
        <f>SUM(G14:G15)</f>
        <v>396749</v>
      </c>
      <c r="H16" s="41">
        <f>F16:F17-G16:G17</f>
        <v>-26912</v>
      </c>
      <c r="I16" s="41">
        <f>SUM(I14:I15)</f>
        <v>1016580</v>
      </c>
      <c r="J16" s="41">
        <f>SUM(J14:J15)</f>
        <v>838340</v>
      </c>
      <c r="K16" s="41">
        <f>I16:I17-J16:J17</f>
        <v>178240</v>
      </c>
      <c r="L16" s="41">
        <f>SUM(L14:L15)</f>
        <v>380858</v>
      </c>
      <c r="M16" s="41">
        <f>SUM(M14:M15)</f>
        <v>379222</v>
      </c>
      <c r="N16" s="43">
        <f>L16:L17-M16:M17</f>
        <v>1636</v>
      </c>
      <c r="O16" s="49"/>
      <c r="P16" s="51"/>
      <c r="Q16" s="51"/>
      <c r="R16" s="12"/>
      <c r="S16" s="12"/>
      <c r="T16" s="18"/>
      <c r="U16" s="18"/>
      <c r="V16" s="12"/>
      <c r="W16" s="12"/>
      <c r="X16" s="12"/>
    </row>
    <row r="17" spans="1:24" x14ac:dyDescent="0.25">
      <c r="A17" s="10"/>
      <c r="B17" s="10"/>
      <c r="C17" s="11"/>
      <c r="D17" s="11"/>
      <c r="E17" s="11"/>
      <c r="F17" s="11"/>
      <c r="G17" s="11"/>
      <c r="H17" s="11"/>
      <c r="I17" s="11"/>
      <c r="J17" s="7"/>
      <c r="K17" s="7"/>
      <c r="L17" s="7"/>
      <c r="M17" s="7"/>
      <c r="N17" s="7"/>
      <c r="O17" s="51"/>
      <c r="P17" s="51"/>
      <c r="Q17" s="51"/>
      <c r="R17" s="12"/>
      <c r="S17" s="12"/>
      <c r="T17" s="12"/>
      <c r="U17" s="12"/>
      <c r="V17" s="12"/>
      <c r="W17" s="12"/>
      <c r="X17" s="12"/>
    </row>
    <row r="18" spans="1:24" x14ac:dyDescent="0.25">
      <c r="O18" s="12"/>
      <c r="P18" s="12"/>
      <c r="Q18" s="12"/>
      <c r="R18" s="12"/>
      <c r="S18" s="12"/>
      <c r="T18" s="12"/>
      <c r="U18" s="12"/>
      <c r="V18" s="12"/>
      <c r="W18" s="12"/>
      <c r="X18" s="12"/>
    </row>
    <row r="32" spans="1:24" x14ac:dyDescent="0.25">
      <c r="A32" s="18"/>
      <c r="B32" s="12"/>
      <c r="C32" s="12"/>
      <c r="D32" s="12"/>
      <c r="E32" s="12"/>
      <c r="F32" s="12"/>
      <c r="G32" s="12"/>
      <c r="H32" s="12"/>
      <c r="I32" s="18"/>
    </row>
    <row r="33" spans="1:15" x14ac:dyDescent="0.25">
      <c r="A33" s="18"/>
      <c r="B33" s="12"/>
      <c r="C33" s="12"/>
      <c r="D33" s="12"/>
      <c r="E33" s="12"/>
      <c r="F33" s="12"/>
      <c r="G33" s="12"/>
      <c r="H33" s="12"/>
      <c r="I33" s="18"/>
      <c r="J33" s="12"/>
      <c r="K33" s="12"/>
      <c r="L33" s="12"/>
      <c r="M33" s="12"/>
      <c r="N33" s="12"/>
      <c r="O33" s="12"/>
    </row>
    <row r="34" spans="1:15" x14ac:dyDescent="0.25">
      <c r="A34" s="18"/>
      <c r="B34" s="51">
        <v>2017</v>
      </c>
      <c r="C34" s="51">
        <v>1610662</v>
      </c>
      <c r="D34" s="51"/>
      <c r="E34" s="51"/>
      <c r="F34" s="12"/>
      <c r="G34" s="12"/>
      <c r="H34" s="12"/>
      <c r="I34" s="18"/>
      <c r="J34" s="12"/>
      <c r="K34" s="12"/>
      <c r="L34" s="12"/>
      <c r="M34" s="12"/>
      <c r="N34" s="12"/>
      <c r="O34" s="12"/>
    </row>
    <row r="35" spans="1:15" x14ac:dyDescent="0.25">
      <c r="A35" s="18"/>
      <c r="B35" s="12"/>
      <c r="C35" s="12"/>
      <c r="D35" s="12"/>
      <c r="E35" s="12"/>
      <c r="F35" s="12"/>
      <c r="G35" s="12"/>
      <c r="H35" s="12"/>
      <c r="I35" s="18"/>
      <c r="J35" s="12"/>
      <c r="K35" s="12"/>
      <c r="L35" s="12"/>
      <c r="M35" s="12"/>
      <c r="N35" s="12"/>
      <c r="O35" s="12"/>
    </row>
    <row r="36" spans="1:15" x14ac:dyDescent="0.25">
      <c r="A36" s="18"/>
      <c r="B36" s="18"/>
      <c r="C36" s="18"/>
      <c r="D36" s="18"/>
      <c r="E36" s="18"/>
      <c r="F36" s="18"/>
      <c r="G36" s="18"/>
      <c r="H36" s="18"/>
      <c r="I36" s="18"/>
      <c r="J36" s="12"/>
      <c r="K36" s="12"/>
      <c r="L36" s="12"/>
      <c r="M36" s="12"/>
      <c r="N36" s="12"/>
      <c r="O36" s="12"/>
    </row>
    <row r="37" spans="1:15" x14ac:dyDescent="0.25">
      <c r="A37" s="18"/>
      <c r="B37" s="18"/>
      <c r="C37" s="18"/>
      <c r="D37" s="18"/>
      <c r="E37" s="18"/>
      <c r="F37" s="18"/>
      <c r="G37" s="18"/>
      <c r="H37" s="18"/>
      <c r="I37" s="18"/>
      <c r="J37" s="12"/>
      <c r="K37" s="12"/>
      <c r="L37" s="12"/>
      <c r="M37" s="12"/>
      <c r="N37" s="12"/>
      <c r="O37" s="12"/>
    </row>
    <row r="38" spans="1:15" x14ac:dyDescent="0.25">
      <c r="A38" s="18"/>
      <c r="B38" s="18"/>
      <c r="C38" s="18"/>
      <c r="D38" s="18"/>
      <c r="E38" s="18"/>
      <c r="F38" s="18"/>
      <c r="G38" s="18"/>
      <c r="H38" s="18"/>
      <c r="I38" s="18"/>
      <c r="J38" s="12"/>
      <c r="K38" s="12"/>
      <c r="L38" s="12"/>
      <c r="M38" s="12"/>
      <c r="N38" s="12"/>
      <c r="O38" s="12"/>
    </row>
    <row r="39" spans="1:15" x14ac:dyDescent="0.25">
      <c r="A39" s="18"/>
      <c r="B39" s="18"/>
      <c r="C39" s="18"/>
      <c r="D39" s="18"/>
      <c r="E39" s="18"/>
      <c r="F39" s="18"/>
      <c r="G39" s="18"/>
      <c r="H39" s="18"/>
      <c r="I39" s="18"/>
      <c r="J39" s="12"/>
      <c r="K39" s="12"/>
      <c r="L39" s="12"/>
      <c r="M39" s="12"/>
      <c r="N39" s="12"/>
      <c r="O39" s="12"/>
    </row>
    <row r="40" spans="1:15" x14ac:dyDescent="0.25">
      <c r="A40" s="18"/>
      <c r="B40" s="18"/>
      <c r="C40" s="18"/>
      <c r="D40" s="18"/>
      <c r="E40" s="18"/>
      <c r="F40" s="18"/>
      <c r="G40" s="18"/>
      <c r="H40" s="18"/>
      <c r="I40" s="18"/>
      <c r="J40" s="12"/>
      <c r="K40" s="12"/>
      <c r="L40" s="12"/>
      <c r="M40" s="12"/>
      <c r="N40" s="12"/>
      <c r="O40" s="12"/>
    </row>
    <row r="41" spans="1:15" x14ac:dyDescent="0.25">
      <c r="A41" s="18"/>
      <c r="B41" s="18"/>
      <c r="C41" s="18"/>
      <c r="D41" s="18"/>
      <c r="E41" s="18"/>
      <c r="F41" s="18"/>
      <c r="G41" s="18"/>
      <c r="H41" s="18"/>
      <c r="I41" s="18"/>
      <c r="J41" s="12"/>
      <c r="K41" s="12"/>
      <c r="L41" s="12"/>
      <c r="M41" s="12"/>
      <c r="N41" s="12"/>
      <c r="O41" s="12"/>
    </row>
    <row r="42" spans="1:15" x14ac:dyDescent="0.25">
      <c r="A42" s="18"/>
      <c r="B42" s="18"/>
      <c r="C42" s="18"/>
      <c r="D42" s="18"/>
      <c r="E42" s="18"/>
      <c r="F42" s="18"/>
      <c r="G42" s="18"/>
      <c r="H42" s="18"/>
      <c r="I42" s="18"/>
      <c r="J42" s="12"/>
      <c r="K42" s="12"/>
      <c r="L42" s="12"/>
      <c r="M42" s="12"/>
      <c r="N42" s="12"/>
      <c r="O42" s="12"/>
    </row>
    <row r="43" spans="1:15" x14ac:dyDescent="0.25">
      <c r="A43" s="18"/>
      <c r="B43" s="18"/>
      <c r="C43" s="18"/>
      <c r="D43" s="18"/>
      <c r="E43" s="18"/>
      <c r="F43" s="18"/>
      <c r="G43" s="18"/>
      <c r="H43" s="18"/>
      <c r="I43" s="18"/>
      <c r="J43" s="12"/>
      <c r="K43" s="12"/>
      <c r="L43" s="12"/>
      <c r="M43" s="12"/>
      <c r="N43" s="12"/>
      <c r="O43" s="12"/>
    </row>
    <row r="44" spans="1:15" x14ac:dyDescent="0.25"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</row>
    <row r="45" spans="1:15" x14ac:dyDescent="0.25"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</row>
  </sheetData>
  <mergeCells count="20">
    <mergeCell ref="A2:N2"/>
    <mergeCell ref="A4:A6"/>
    <mergeCell ref="C4:E4"/>
    <mergeCell ref="F4:H4"/>
    <mergeCell ref="I4:K4"/>
    <mergeCell ref="L4:N4"/>
    <mergeCell ref="C5:C6"/>
    <mergeCell ref="D5:D6"/>
    <mergeCell ref="E5:E6"/>
    <mergeCell ref="F5:F6"/>
    <mergeCell ref="M5:M6"/>
    <mergeCell ref="N5:N6"/>
    <mergeCell ref="J5:J6"/>
    <mergeCell ref="K5:K6"/>
    <mergeCell ref="L5:L6"/>
    <mergeCell ref="A14:B14"/>
    <mergeCell ref="A16:B16"/>
    <mergeCell ref="G5:G6"/>
    <mergeCell ref="H5:H6"/>
    <mergeCell ref="I5:I6"/>
  </mergeCells>
  <conditionalFormatting sqref="U6:U14">
    <cfRule type="cellIs" dxfId="1" priority="2" stopIfTrue="1" operator="lessThan">
      <formula>0</formula>
    </cfRule>
  </conditionalFormatting>
  <conditionalFormatting sqref="O7:O15">
    <cfRule type="cellIs" dxfId="0" priority="1" stopIfTrue="1" operator="lessThan">
      <formula>0</formula>
    </cfRule>
  </conditionalFormatting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50"/>
  <sheetViews>
    <sheetView workbookViewId="0">
      <selection activeCell="L18" sqref="L18"/>
    </sheetView>
  </sheetViews>
  <sheetFormatPr defaultRowHeight="15" x14ac:dyDescent="0.25"/>
  <sheetData>
    <row r="2" spans="1:2" x14ac:dyDescent="0.25">
      <c r="A2" s="8" t="s">
        <v>11</v>
      </c>
      <c r="B2">
        <v>9.27</v>
      </c>
    </row>
    <row r="3" spans="1:2" x14ac:dyDescent="0.25">
      <c r="A3" s="9" t="s">
        <v>14</v>
      </c>
      <c r="B3">
        <v>6.89</v>
      </c>
    </row>
    <row r="4" spans="1:2" x14ac:dyDescent="0.25">
      <c r="A4" s="9" t="s">
        <v>13</v>
      </c>
      <c r="B4">
        <v>5.31</v>
      </c>
    </row>
    <row r="5" spans="1:2" x14ac:dyDescent="0.25">
      <c r="A5" s="9" t="s">
        <v>12</v>
      </c>
      <c r="B5">
        <v>4.6399999999999997</v>
      </c>
    </row>
    <row r="6" spans="1:2" x14ac:dyDescent="0.25">
      <c r="A6" s="9" t="s">
        <v>9</v>
      </c>
      <c r="B6">
        <v>2.5099999999999998</v>
      </c>
    </row>
    <row r="9" spans="1:2" x14ac:dyDescent="0.25">
      <c r="A9">
        <v>2012</v>
      </c>
      <c r="B9">
        <v>778916</v>
      </c>
    </row>
    <row r="10" spans="1:2" x14ac:dyDescent="0.25">
      <c r="A10">
        <v>2013</v>
      </c>
      <c r="B10">
        <v>763820</v>
      </c>
    </row>
    <row r="11" spans="1:2" x14ac:dyDescent="0.25">
      <c r="A11">
        <v>2014</v>
      </c>
      <c r="B11">
        <v>769520</v>
      </c>
    </row>
    <row r="32" spans="1:2" x14ac:dyDescent="0.25">
      <c r="A32" t="s">
        <v>18</v>
      </c>
      <c r="B32">
        <v>6.6</v>
      </c>
    </row>
    <row r="33" spans="1:2" x14ac:dyDescent="0.25">
      <c r="A33" t="s">
        <v>16</v>
      </c>
      <c r="B33">
        <v>5.53</v>
      </c>
    </row>
    <row r="34" spans="1:2" x14ac:dyDescent="0.25">
      <c r="A34" t="s">
        <v>21</v>
      </c>
      <c r="B34">
        <v>4.88</v>
      </c>
    </row>
    <row r="35" spans="1:2" x14ac:dyDescent="0.25">
      <c r="A35" t="s">
        <v>20</v>
      </c>
      <c r="B35">
        <v>4.4400000000000004</v>
      </c>
    </row>
    <row r="36" spans="1:2" x14ac:dyDescent="0.25">
      <c r="A36" t="s">
        <v>19</v>
      </c>
      <c r="B36">
        <v>4.25</v>
      </c>
    </row>
    <row r="37" spans="1:2" x14ac:dyDescent="0.25">
      <c r="A37" t="s">
        <v>17</v>
      </c>
      <c r="B37">
        <v>3.44</v>
      </c>
    </row>
    <row r="38" spans="1:2" x14ac:dyDescent="0.25">
      <c r="A38" t="s">
        <v>25</v>
      </c>
      <c r="B38">
        <v>1.4</v>
      </c>
    </row>
    <row r="39" spans="1:2" x14ac:dyDescent="0.25">
      <c r="A39" t="s">
        <v>24</v>
      </c>
      <c r="B39">
        <v>0.68</v>
      </c>
    </row>
    <row r="44" spans="1:2" x14ac:dyDescent="0.25">
      <c r="A44">
        <v>2012</v>
      </c>
      <c r="B44">
        <v>1716887</v>
      </c>
    </row>
    <row r="45" spans="1:2" x14ac:dyDescent="0.25">
      <c r="A45">
        <v>2013</v>
      </c>
      <c r="B45">
        <v>1683926</v>
      </c>
    </row>
    <row r="46" spans="1:2" x14ac:dyDescent="0.25">
      <c r="A46">
        <v>2014</v>
      </c>
      <c r="B46">
        <v>1620918</v>
      </c>
    </row>
    <row r="49" spans="1:1" x14ac:dyDescent="0.25">
      <c r="A49">
        <f>B45-B44</f>
        <v>-32961</v>
      </c>
    </row>
    <row r="50" spans="1:1" x14ac:dyDescent="0.25">
      <c r="A50">
        <f>A49/B45*100</f>
        <v>-1.957390051581839</v>
      </c>
    </row>
  </sheetData>
  <sortState ref="A32:B39">
    <sortCondition descending="1" ref="B32:B39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Alytaus</vt:lpstr>
      <vt:lpstr>Vilniaus</vt:lpstr>
      <vt:lpstr>Lapas1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 Paliukaitė</dc:creator>
  <cp:lastModifiedBy>Lenovo</cp:lastModifiedBy>
  <cp:lastPrinted>2020-08-06T11:55:47Z</cp:lastPrinted>
  <dcterms:created xsi:type="dcterms:W3CDTF">2014-01-10T06:13:13Z</dcterms:created>
  <dcterms:modified xsi:type="dcterms:W3CDTF">2020-08-06T11:55:56Z</dcterms:modified>
</cp:coreProperties>
</file>