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255" windowWidth="18195" windowHeight="1164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U14" i="2" l="1"/>
  <c r="U16" i="2" s="1"/>
  <c r="P14" i="2"/>
  <c r="P16" i="2" s="1"/>
  <c r="K14" i="2"/>
  <c r="K16" i="2" s="1"/>
  <c r="F14" i="2"/>
  <c r="F16" i="2" s="1"/>
  <c r="U12" i="1" l="1"/>
  <c r="P12" i="1"/>
  <c r="K12" i="1"/>
  <c r="F12" i="1"/>
  <c r="L15" i="2" l="1"/>
  <c r="M12" i="1" l="1"/>
  <c r="C12" i="1" l="1"/>
  <c r="A11" i="3" l="1"/>
  <c r="V8" i="2" l="1"/>
  <c r="V9" i="2"/>
  <c r="V10" i="2"/>
  <c r="V11" i="2"/>
  <c r="V12" i="2"/>
  <c r="V13" i="2"/>
  <c r="V7" i="2"/>
  <c r="Q8" i="2"/>
  <c r="Q10" i="2"/>
  <c r="Q11" i="2"/>
  <c r="Q13" i="2"/>
  <c r="Q15" i="2"/>
  <c r="Q7" i="2"/>
  <c r="L8" i="2"/>
  <c r="L9" i="2"/>
  <c r="L10" i="2"/>
  <c r="L11" i="2"/>
  <c r="L12" i="2"/>
  <c r="L13" i="2"/>
  <c r="L7" i="2"/>
  <c r="G8" i="2"/>
  <c r="G9" i="2"/>
  <c r="G10" i="2"/>
  <c r="G11" i="2"/>
  <c r="G12" i="2"/>
  <c r="G13" i="2"/>
  <c r="G15" i="2"/>
  <c r="G7" i="2"/>
  <c r="T14" i="2"/>
  <c r="T16" i="2" s="1"/>
  <c r="S14" i="2"/>
  <c r="S16" i="2" s="1"/>
  <c r="O14" i="2"/>
  <c r="O16" i="2" s="1"/>
  <c r="N14" i="2"/>
  <c r="N16" i="2" s="1"/>
  <c r="J14" i="2"/>
  <c r="J16" i="2" s="1"/>
  <c r="I14" i="2"/>
  <c r="I16" i="2" s="1"/>
  <c r="H14" i="2"/>
  <c r="H16" i="2" s="1"/>
  <c r="E14" i="2"/>
  <c r="E16" i="2" s="1"/>
  <c r="D14" i="2"/>
  <c r="D16" i="2" s="1"/>
  <c r="V9" i="1"/>
  <c r="V10" i="1"/>
  <c r="V11" i="1"/>
  <c r="V8" i="1"/>
  <c r="Q8" i="1"/>
  <c r="Q9" i="1"/>
  <c r="Q10" i="1"/>
  <c r="Q7" i="1"/>
  <c r="L8" i="1"/>
  <c r="L9" i="1"/>
  <c r="L10" i="1"/>
  <c r="L11" i="1"/>
  <c r="L7" i="1"/>
  <c r="G7" i="1"/>
  <c r="T12" i="1"/>
  <c r="S12" i="1"/>
  <c r="O12" i="1"/>
  <c r="N12" i="1"/>
  <c r="J12" i="1"/>
  <c r="I12" i="1"/>
  <c r="E12" i="1"/>
  <c r="D12" i="1"/>
  <c r="M14" i="2" l="1"/>
  <c r="M16" i="2" l="1"/>
  <c r="R14" i="2"/>
  <c r="C14" i="2" l="1"/>
  <c r="C16" i="2" l="1"/>
  <c r="R12" i="1"/>
  <c r="H12" i="1"/>
  <c r="G14" i="2" l="1"/>
  <c r="L14" i="2"/>
  <c r="V14" i="2"/>
  <c r="Q14" i="2" l="1"/>
  <c r="G16" i="2"/>
  <c r="V16" i="2" l="1"/>
  <c r="Q16" i="2"/>
  <c r="L16" i="2"/>
  <c r="V12" i="1"/>
  <c r="Q12" i="1"/>
  <c r="L12" i="1"/>
  <c r="G12" i="1" l="1"/>
  <c r="G10" i="1"/>
  <c r="G11" i="1"/>
  <c r="G9" i="1"/>
  <c r="G8" i="1"/>
</calcChain>
</file>

<file path=xl/sharedStrings.xml><?xml version="1.0" encoding="utf-8"?>
<sst xmlns="http://schemas.openxmlformats.org/spreadsheetml/2006/main" count="97" uniqueCount="32">
  <si>
    <t>Eil. Nr.</t>
  </si>
  <si>
    <t>Savivaldybių</t>
  </si>
  <si>
    <t>SVB tinklo bibliotekose</t>
  </si>
  <si>
    <t>Skirtumas</t>
  </si>
  <si>
    <t>VB</t>
  </si>
  <si>
    <t>Miesto fil.</t>
  </si>
  <si>
    <t>Kaimo fil.</t>
  </si>
  <si>
    <t xml:space="preserve">viešosios </t>
  </si>
  <si>
    <t>bibliotekos</t>
  </si>
  <si>
    <t>Iš viso</t>
  </si>
  <si>
    <t>Perreg.</t>
  </si>
  <si>
    <t>Nauji</t>
  </si>
  <si>
    <t>Alytaus m.</t>
  </si>
  <si>
    <t>Alytaus r.</t>
  </si>
  <si>
    <t>Druskininkai</t>
  </si>
  <si>
    <t>Lazdijai</t>
  </si>
  <si>
    <t>Varėna</t>
  </si>
  <si>
    <t>Iš viso:</t>
  </si>
  <si>
    <t>Skirtu-mas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</si>
  <si>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</si>
  <si>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</si>
  <si>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</si>
  <si>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</si>
  <si>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</si>
  <si>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</si>
  <si>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 xml:space="preserve"> Vilniaus m.</t>
  </si>
  <si>
    <t xml:space="preserve"> Vilniaus r.</t>
  </si>
  <si>
    <t>x</t>
  </si>
  <si>
    <t>KF</t>
  </si>
  <si>
    <t>MF</t>
  </si>
  <si>
    <t>3.2. ALYTAUS APSKRITIES SAVIVALDYBIŲ VIEŠŲJŲ BIBLIOTEKŲ VARTOTOJŲ SKAIČIUS 2018-2019 M.</t>
  </si>
  <si>
    <t>3.2. VILNIAUS APSKRITIES SAVIVALDYBIŲ VIEŠŲJŲ BIBLIOTEKŲ VARTOTOJŲ SKAIČIUS 2018-2019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</si>
</sst>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.5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8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DEADA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1" fillId="2" borderId="0" xfId="0" applyFont="1" applyFill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/>
    <xf numFmtId="0" fontId="7" fillId="2" borderId="0" xfId="0" applyFont="1" applyFill="1"/>
    <xf numFmtId="9" fontId="0" fillId="0" borderId="0" xfId="0" applyNumberFormat="1"/>
    <xf numFmtId="0" fontId="8" fillId="2" borderId="0" xfId="0" applyFont="1" applyFill="1" applyAlignment="1">
      <alignment vertical="center"/>
    </xf>
    <xf numFmtId="0" fontId="14" fillId="2" borderId="0" xfId="0" applyFont="1" applyFill="1"/>
    <xf numFmtId="0" fontId="9" fillId="3" borderId="16" xfId="0" applyFont="1" applyFill="1" applyBorder="1" applyAlignment="1">
      <alignment horizontal="right"/>
    </xf>
    <xf numFmtId="0" fontId="16" fillId="2" borderId="0" xfId="0" applyFont="1" applyFill="1"/>
    <xf numFmtId="0" fontId="15" fillId="2" borderId="0" xfId="0" applyFont="1" applyFill="1"/>
    <xf numFmtId="0" fontId="10" fillId="4" borderId="3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left"/>
    </xf>
    <xf numFmtId="0" fontId="5" fillId="5" borderId="15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left"/>
    </xf>
    <xf numFmtId="0" fontId="1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right"/>
    </xf>
    <xf numFmtId="0" fontId="9" fillId="3" borderId="10" xfId="0" applyFont="1" applyFill="1" applyBorder="1" applyAlignment="1">
      <alignment horizontal="right"/>
    </xf>
    <xf numFmtId="0" fontId="9" fillId="3" borderId="15" xfId="0" applyFont="1" applyFill="1" applyBorder="1" applyAlignment="1">
      <alignment horizontal="right"/>
    </xf>
    <xf numFmtId="0" fontId="13" fillId="3" borderId="16" xfId="0" applyFont="1" applyFill="1" applyBorder="1" applyAlignment="1"/>
    <xf numFmtId="0" fontId="10" fillId="4" borderId="2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DEADA"/>
      <color rgb="FFFEF4EC"/>
      <color rgb="FFFFFFFF"/>
      <color rgb="FFFCD5B4"/>
      <color rgb="FFCB33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skaičiaus kaita Alytaus apskrities bibliotekose 201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7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-201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8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9340296004666083"/>
          <c:w val="0.97499999999999998"/>
          <c:h val="0.708456911636045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407407407407406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42433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54-4F62-8D11-B989D339AA54}"/>
                </c:ext>
              </c:extLst>
            </c:dLbl>
            <c:dLbl>
              <c:idx val="1"/>
              <c:layout>
                <c:manualLayout>
                  <c:x val="0"/>
                  <c:y val="0.1783333333333333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41727</a:t>
                    </a:r>
                  </a:p>
                  <a:p>
                    <a:r>
                      <a:rPr lang="en-US"/>
                      <a:t>(-2,6%)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54-4F62-8D11-B989D339AA54}"/>
                </c:ext>
              </c:extLst>
            </c:dLbl>
            <c:dLbl>
              <c:idx val="2"/>
              <c:layout>
                <c:manualLayout>
                  <c:x val="2.480538773482453E-3"/>
                  <c:y val="0.148148148148148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40891</a:t>
                    </a:r>
                  </a:p>
                  <a:p>
                    <a:r>
                      <a:rPr lang="en-US"/>
                      <a:t>(-0,13%)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54-4F62-8D11-B989D339AA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(Alytaus!$B$28,Alytaus!$F$4,Alytaus!$C$5)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(Alytaus!$C$28,Alytaus!$F$12,Alytaus!$C$12)</c:f>
              <c:numCache>
                <c:formatCode>General</c:formatCode>
                <c:ptCount val="3"/>
                <c:pt idx="0">
                  <c:v>42433</c:v>
                </c:pt>
                <c:pt idx="1">
                  <c:v>41727</c:v>
                </c:pt>
                <c:pt idx="2">
                  <c:v>40891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54-4F62-8D11-B989D339AA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6225536"/>
        <c:axId val="96248960"/>
        <c:axId val="0"/>
      </c:bar3DChart>
      <c:catAx>
        <c:axId val="9622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6248960"/>
        <c:crosses val="autoZero"/>
        <c:auto val="1"/>
        <c:lblAlgn val="ctr"/>
        <c:lblOffset val="100"/>
        <c:noMultiLvlLbl val="0"/>
      </c:catAx>
      <c:valAx>
        <c:axId val="962489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622553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rgbClr val="FFFFFF"/>
    </a:solidFill>
    <a:ln w="2857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>
        <c:manualLayout>
          <c:xMode val="edge"/>
          <c:yMode val="edge"/>
          <c:x val="0.15190266841644792"/>
          <c:y val="4.720408705623047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722222222222224E-2"/>
          <c:y val="0.23139435695538058"/>
          <c:w val="0.9555555555555556"/>
          <c:h val="0.70471128608923872"/>
        </c:manualLayout>
      </c:layout>
      <c:pie3DChart>
        <c:varyColors val="1"/>
        <c:ser>
          <c:idx val="0"/>
          <c:order val="0"/>
          <c:tx>
            <c:v>Vartotojų pasiskirstymas Alytaus apskrities bibliotekų padaliniuose</c:v>
          </c:tx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ECA-405F-A8CE-532FA408D0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ECA-405F-A8CE-532FA408D0E5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ECA-405F-A8CE-532FA408D0E5}"/>
              </c:ext>
            </c:extLst>
          </c:dPt>
          <c:dLbls>
            <c:dLbl>
              <c:idx val="0"/>
              <c:layout>
                <c:manualLayout>
                  <c:x val="-0.22988167104111987"/>
                  <c:y val="-0.103833843686205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CA-405F-A8CE-532FA408D0E5}"/>
                </c:ext>
              </c:extLst>
            </c:dLbl>
            <c:dLbl>
              <c:idx val="1"/>
              <c:layout>
                <c:manualLayout>
                  <c:x val="0.15479461942257217"/>
                  <c:y val="-0.282301691455234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CA-405F-A8CE-532FA408D0E5}"/>
                </c:ext>
              </c:extLst>
            </c:dLbl>
            <c:dLbl>
              <c:idx val="2"/>
              <c:layout>
                <c:manualLayout>
                  <c:x val="0.20769575678040245"/>
                  <c:y val="5.49865121026538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CA-405F-A8CE-532FA408D0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(Alytaus!$H$4,Alytaus!$M$4,Alytaus!$R$4)</c:f>
              <c:strCache>
                <c:ptCount val="3"/>
                <c:pt idx="0">
                  <c:v>VB</c:v>
                </c:pt>
                <c:pt idx="1">
                  <c:v>Miesto fil.</c:v>
                </c:pt>
                <c:pt idx="2">
                  <c:v>Kaimo fil.</c:v>
                </c:pt>
              </c:strCache>
            </c:strRef>
          </c:cat>
          <c:val>
            <c:numRef>
              <c:f>(Alytaus!$H$12,Alytaus!$M$12,Alytaus!$R$12)</c:f>
              <c:numCache>
                <c:formatCode>General</c:formatCode>
                <c:ptCount val="3"/>
                <c:pt idx="0">
                  <c:v>21013</c:v>
                </c:pt>
                <c:pt idx="1">
                  <c:v>5545</c:v>
                </c:pt>
                <c:pt idx="2">
                  <c:v>14333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CA-405F-A8CE-532FA408D0E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ysClr val="windowText" lastClr="000000"/>
                </a:solidFill>
              </a:rPr>
              <a:t>Vartotojų skaičiaus kaita Vilniaus apskrities bibliotekose 201</a:t>
            </a:r>
            <a:r>
              <a:rPr lang="en-US" sz="1400">
                <a:solidFill>
                  <a:sysClr val="windowText" lastClr="000000"/>
                </a:solidFill>
              </a:rPr>
              <a:t>6</a:t>
            </a:r>
            <a:r>
              <a:rPr lang="lt-LT" sz="1400">
                <a:solidFill>
                  <a:sysClr val="windowText" lastClr="000000"/>
                </a:solidFill>
              </a:rPr>
              <a:t>-201</a:t>
            </a:r>
            <a:r>
              <a:rPr lang="en-US" sz="1400">
                <a:solidFill>
                  <a:sysClr val="windowText" lastClr="000000"/>
                </a:solidFill>
              </a:rPr>
              <a:t>8</a:t>
            </a:r>
            <a:r>
              <a:rPr lang="lt-LT" sz="1400">
                <a:solidFill>
                  <a:sysClr val="windowText" lastClr="000000"/>
                </a:solidFill>
              </a:rPr>
              <a:t> m.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89A-4DC7-B42F-703353CC83D1}"/>
                </c:ext>
              </c:extLst>
            </c:dLbl>
            <c:dLbl>
              <c:idx val="1"/>
              <c:layout>
                <c:manualLayout>
                  <c:x val="2.8396386727484123E-3"/>
                  <c:y val="-4.16666666666666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104701</a:t>
                    </a:r>
                  </a:p>
                  <a:p>
                    <a:r>
                      <a:rPr lang="en-US"/>
                      <a:t>(-0,25%)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89A-4DC7-B42F-703353CC83D1}"/>
                </c:ext>
              </c:extLst>
            </c:dLbl>
            <c:dLbl>
              <c:idx val="2"/>
              <c:layout>
                <c:manualLayout>
                  <c:x val="2.8396386727484123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104445</a:t>
                    </a:r>
                  </a:p>
                  <a:p>
                    <a:r>
                      <a:rPr lang="en-US"/>
                      <a:t>(-4,0%)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89A-4DC7-B42F-703353CC83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(Vilniaus!$B$34,Vilniaus!$F$4,Vilniaus!$C$5)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(Vilniaus!$C$34,Vilniaus!$F$16,Vilniaus!$C$16)</c:f>
              <c:numCache>
                <c:formatCode>General</c:formatCode>
                <c:ptCount val="3"/>
                <c:pt idx="0">
                  <c:v>106974</c:v>
                </c:pt>
                <c:pt idx="1">
                  <c:v>104701</c:v>
                </c:pt>
                <c:pt idx="2">
                  <c:v>104445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9A-4DC7-B42F-703353CC83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2243840"/>
        <c:axId val="112451584"/>
        <c:axId val="0"/>
      </c:bar3DChart>
      <c:catAx>
        <c:axId val="11224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2451584"/>
        <c:crosses val="autoZero"/>
        <c:auto val="1"/>
        <c:lblAlgn val="ctr"/>
        <c:lblOffset val="100"/>
        <c:noMultiLvlLbl val="0"/>
      </c:catAx>
      <c:valAx>
        <c:axId val="112451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2243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Vartotoj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pasiskirstymas Vilniaus apskrities bibliotekų padaliniuose  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6833333333333333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277777777777782E-2"/>
          <c:y val="0.25454250510352877"/>
          <c:w val="0.90555555555555556"/>
          <c:h val="0.663044619422572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5A5-4F00-95AB-6EDE67A095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5A5-4F00-95AB-6EDE67A095BB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5A5-4F00-95AB-6EDE67A095BB}"/>
              </c:ext>
            </c:extLst>
          </c:dPt>
          <c:dLbls>
            <c:dLbl>
              <c:idx val="0"/>
              <c:layout>
                <c:manualLayout>
                  <c:x val="-0.11293044619422572"/>
                  <c:y val="0.110597841936424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5A5-4F00-95AB-6EDE67A095BB}"/>
                </c:ext>
              </c:extLst>
            </c:dLbl>
            <c:dLbl>
              <c:idx val="1"/>
              <c:layout>
                <c:manualLayout>
                  <c:x val="-0.11833059930008749"/>
                  <c:y val="-0.292083333333333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5A5-4F00-95AB-6EDE67A095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(Vilniaus!$H$4,Vilniaus!$M$4,Vilniaus!$R$4)</c:f>
              <c:strCache>
                <c:ptCount val="3"/>
                <c:pt idx="0">
                  <c:v>VB</c:v>
                </c:pt>
                <c:pt idx="1">
                  <c:v>Miesto fil.</c:v>
                </c:pt>
                <c:pt idx="2">
                  <c:v>Kaimo fil.</c:v>
                </c:pt>
              </c:strCache>
            </c:strRef>
          </c:cat>
          <c:val>
            <c:numRef>
              <c:f>(Vilniaus!$H$16,Vilniaus!$M$16,Vilniaus!$R$16)</c:f>
              <c:numCache>
                <c:formatCode>General</c:formatCode>
                <c:ptCount val="3"/>
                <c:pt idx="0">
                  <c:v>21834</c:v>
                </c:pt>
                <c:pt idx="1">
                  <c:v>58704</c:v>
                </c:pt>
                <c:pt idx="2">
                  <c:v>23907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A5-4F00-95AB-6EDE67A095B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ysClr val="windowText" lastClr="000000"/>
                </a:solidFill>
              </a:rPr>
              <a:t>Vartotojų skaičiaus kaita Vilniaus apskrities bibliotekose 2012-204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C8-4DD3-ADF3-47FCF5565332}"/>
                </c:ext>
              </c:extLst>
            </c:dLbl>
            <c:dLbl>
              <c:idx val="1"/>
              <c:layout>
                <c:manualLayout>
                  <c:x val="-5.0925337632079971E-17"/>
                  <c:y val="-4.1666666666666664E-2"/>
                </c:manualLayout>
              </c:layout>
              <c:tx>
                <c:rich>
                  <a:bodyPr/>
                  <a:lstStyle/>
                  <a:p>
                    <a:fld id="{EC65E67C-879D-4DD0-B3F1-70491769F49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(+0,05%)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4C8-4DD3-ADF3-47FCF556533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2052718-DE95-4323-8B01-9D1F2E25FDB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(-5,5%)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4C8-4DD3-ADF3-47FCF55653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Lapas1!$A$2:$A$4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Lapas1!$B$2:$B$4</c:f>
              <c:numCache>
                <c:formatCode>General</c:formatCode>
                <c:ptCount val="3"/>
                <c:pt idx="0">
                  <c:v>116516</c:v>
                </c:pt>
                <c:pt idx="1">
                  <c:v>116577</c:v>
                </c:pt>
                <c:pt idx="2">
                  <c:v>110470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C8-4DD3-ADF3-47FCF55653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3619712"/>
        <c:axId val="113622400"/>
        <c:axId val="0"/>
      </c:bar3DChart>
      <c:catAx>
        <c:axId val="11361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3622400"/>
        <c:crosses val="autoZero"/>
        <c:auto val="1"/>
        <c:lblAlgn val="ctr"/>
        <c:lblOffset val="100"/>
        <c:noMultiLvlLbl val="0"/>
      </c:catAx>
      <c:valAx>
        <c:axId val="113622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361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Vartotoj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pasiskirstymas Vilniaus apskrities bibliotekų padaliniuose   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775896762904637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E5-49E1-A33B-CB992745D2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E5-49E1-A33B-CB992745D2C2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E5-49E1-A33B-CB992745D2C2}"/>
              </c:ext>
            </c:extLst>
          </c:dPt>
          <c:dLbls>
            <c:dLbl>
              <c:idx val="0"/>
              <c:layout>
                <c:manualLayout>
                  <c:x val="-0.14253018372703413"/>
                  <c:y val="0.1491387795275590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0">
                        <a:solidFill>
                          <a:schemeClr val="tx1"/>
                        </a:solidFill>
                      </a:rPr>
                      <a:t>VB</a:t>
                    </a:r>
                  </a:p>
                  <a:p>
                    <a:pPr>
                      <a:defRPr sz="1100">
                        <a:solidFill>
                          <a:schemeClr val="tx1"/>
                        </a:solidFill>
                      </a:defRPr>
                    </a:pPr>
                    <a:fld id="{28AABE11-9425-46F0-8F06-7E0D0738E40A}" type="VALUE">
                      <a:rPr lang="en-US" sz="1100" b="0">
                        <a:solidFill>
                          <a:schemeClr val="tx1"/>
                        </a:solidFill>
                      </a:rPr>
                      <a:pPr>
                        <a:defRPr sz="1100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48622047244094"/>
                      <c:h val="0.1788888888888888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1E5-49E1-A33B-CB992745D2C2}"/>
                </c:ext>
              </c:extLst>
            </c:dLbl>
            <c:dLbl>
              <c:idx val="1"/>
              <c:layout>
                <c:manualLayout>
                  <c:x val="-0.21693197725284338"/>
                  <c:y val="-0.124961358996792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Kaimo fil.</a:t>
                    </a:r>
                  </a:p>
                  <a:p>
                    <a:fld id="{420E7540-9FF0-4FDD-8C12-9F25523C534B}" type="VALUE">
                      <a:rPr lang="en-US"/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1E5-49E1-A33B-CB992745D2C2}"/>
                </c:ext>
              </c:extLst>
            </c:dLbl>
            <c:dLbl>
              <c:idx val="2"/>
              <c:layout>
                <c:manualLayout>
                  <c:x val="0.24938910761154853"/>
                  <c:y val="-0.1677639253426655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0">
                        <a:solidFill>
                          <a:schemeClr val="bg2"/>
                        </a:solidFill>
                      </a:rPr>
                      <a:t>Miesto fil.</a:t>
                    </a:r>
                  </a:p>
                  <a:p>
                    <a:pPr>
                      <a:defRPr sz="1100">
                        <a:solidFill>
                          <a:schemeClr val="bg2"/>
                        </a:solidFill>
                      </a:defRPr>
                    </a:pPr>
                    <a:fld id="{AAD66A5E-4A37-4392-9A26-B585DBB8A564}" type="VALUE">
                      <a:rPr lang="en-US" sz="1100" b="0">
                        <a:solidFill>
                          <a:schemeClr val="bg2"/>
                        </a:solidFill>
                      </a:rPr>
                      <a:pPr>
                        <a:defRPr sz="1100">
                          <a:solidFill>
                            <a:schemeClr val="bg2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48622047244093"/>
                      <c:h val="0.1889814814814814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1E5-49E1-A33B-CB992745D2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Lapas1!$A$18:$A$20</c:f>
              <c:strCache>
                <c:ptCount val="3"/>
                <c:pt idx="0">
                  <c:v>VB</c:v>
                </c:pt>
                <c:pt idx="1">
                  <c:v>KF</c:v>
                </c:pt>
                <c:pt idx="2">
                  <c:v>MF</c:v>
                </c:pt>
              </c:strCache>
            </c:strRef>
          </c:cat>
          <c:val>
            <c:numRef>
              <c:f>Lapas1!$B$18:$B$20</c:f>
              <c:numCache>
                <c:formatCode>0%</c:formatCode>
                <c:ptCount val="3"/>
                <c:pt idx="0">
                  <c:v>0.14000000000000001</c:v>
                </c:pt>
                <c:pt idx="1">
                  <c:v>0.27</c:v>
                </c:pt>
                <c:pt idx="2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E5-49E1-A33B-CB992745D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skaičiaus kaita Alytaus apskrities bibliotekose 2012-204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9340296004666083"/>
          <c:w val="0.97499999999999998"/>
          <c:h val="0.708456911636045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4074074074074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8C-4BAD-8344-439656AC9A35}"/>
                </c:ext>
              </c:extLst>
            </c:dLbl>
            <c:dLbl>
              <c:idx val="1"/>
              <c:layout>
                <c:manualLayout>
                  <c:x val="-5.0925337632079971E-17"/>
                  <c:y val="0.31944444444444442"/>
                </c:manualLayout>
              </c:layout>
              <c:tx>
                <c:rich>
                  <a:bodyPr/>
                  <a:lstStyle/>
                  <a:p>
                    <a:fld id="{8B966D01-BC9F-43A5-9066-29799298B25A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68C-4BAD-8344-439656AC9A35}"/>
                </c:ext>
              </c:extLst>
            </c:dLbl>
            <c:dLbl>
              <c:idx val="2"/>
              <c:layout>
                <c:manualLayout>
                  <c:x val="8.3333333333332309E-3"/>
                  <c:y val="0.14814814814814806"/>
                </c:manualLayout>
              </c:layout>
              <c:tx>
                <c:rich>
                  <a:bodyPr/>
                  <a:lstStyle/>
                  <a:p>
                    <a:fld id="{4486A3D2-224E-492D-BC0B-4BB8982526B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68C-4BAD-8344-439656AC9A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Lapas1!$A$6:$A$8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Lapas1!$B$6:$B$8</c:f>
              <c:numCache>
                <c:formatCode>General</c:formatCode>
                <c:ptCount val="3"/>
                <c:pt idx="0">
                  <c:v>45153</c:v>
                </c:pt>
                <c:pt idx="1">
                  <c:v>45199</c:v>
                </c:pt>
                <c:pt idx="2">
                  <c:v>44960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8C-4BAD-8344-439656AC9A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7637888"/>
        <c:axId val="117640576"/>
        <c:axId val="0"/>
      </c:bar3DChart>
      <c:catAx>
        <c:axId val="11763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7640576"/>
        <c:crosses val="autoZero"/>
        <c:auto val="1"/>
        <c:lblAlgn val="ctr"/>
        <c:lblOffset val="100"/>
        <c:noMultiLvlLbl val="0"/>
      </c:catAx>
      <c:valAx>
        <c:axId val="1176405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763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Vartotoj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pasiskirstymas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Alytaus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bibliotekų padaliniuose  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656804461942257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11111111111112E-2"/>
          <c:y val="0.25040606725146197"/>
          <c:w val="0.93055555555555558"/>
          <c:h val="0.6810540935672513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79A-4509-8C2A-A86A29F1E1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79A-4509-8C2A-A86A29F1E1BB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79A-4509-8C2A-A86A29F1E1BB}"/>
              </c:ext>
            </c:extLst>
          </c:dPt>
          <c:dLbls>
            <c:dLbl>
              <c:idx val="0"/>
              <c:layout>
                <c:manualLayout>
                  <c:x val="-0.24441327646544181"/>
                  <c:y val="-9.38234649122807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VB</a:t>
                    </a:r>
                  </a:p>
                  <a:p>
                    <a:pPr>
                      <a:defRPr/>
                    </a:pPr>
                    <a:fld id="{FAEF6A82-F5A4-4E11-AB36-B179FC38A9E8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87510936132981"/>
                      <c:h val="0.2319513888888888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79A-4509-8C2A-A86A29F1E1BB}"/>
                </c:ext>
              </c:extLst>
            </c:dLbl>
            <c:dLbl>
              <c:idx val="1"/>
              <c:layout>
                <c:manualLayout>
                  <c:x val="0.234961176727909"/>
                  <c:y val="-0.162554276315789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sz="1050">
                      <a:solidFill>
                        <a:schemeClr val="bg1"/>
                      </a:solidFill>
                    </a:endParaRPr>
                  </a:p>
                  <a:p>
                    <a:pPr>
                      <a:defRPr sz="1050">
                        <a:solidFill>
                          <a:schemeClr val="bg1"/>
                        </a:solidFill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Kaimo fil.</a:t>
                    </a:r>
                  </a:p>
                  <a:p>
                    <a:pPr>
                      <a:defRPr sz="1050">
                        <a:solidFill>
                          <a:schemeClr val="bg1"/>
                        </a:solidFill>
                      </a:defRPr>
                    </a:pPr>
                    <a:fld id="{190A8914-67CA-46B1-ACA8-FC2A3B1407CD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20844269466314"/>
                      <c:h val="0.2645138888888888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79A-4509-8C2A-A86A29F1E1BB}"/>
                </c:ext>
              </c:extLst>
            </c:dLbl>
            <c:dLbl>
              <c:idx val="2"/>
              <c:layout>
                <c:manualLayout>
                  <c:x val="0.11251006124234465"/>
                  <c:y val="0.1336458333333333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Miesto fil.</a:t>
                    </a:r>
                  </a:p>
                  <a:p>
                    <a:fld id="{F7DF8AF6-0D6E-4BB0-A986-457675E0E5DD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79A-4509-8C2A-A86A29F1E1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Lapas1!$A$24:$A$26</c:f>
              <c:strCache>
                <c:ptCount val="3"/>
                <c:pt idx="0">
                  <c:v>VB</c:v>
                </c:pt>
                <c:pt idx="1">
                  <c:v>KF</c:v>
                </c:pt>
                <c:pt idx="2">
                  <c:v>MF</c:v>
                </c:pt>
              </c:strCache>
            </c:strRef>
          </c:cat>
          <c:val>
            <c:numRef>
              <c:f>Lapas1!$B$24:$B$26</c:f>
              <c:numCache>
                <c:formatCode>0%</c:formatCode>
                <c:ptCount val="3"/>
                <c:pt idx="0">
                  <c:v>0.5</c:v>
                </c:pt>
                <c:pt idx="1">
                  <c:v>0.36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9A-4509-8C2A-A86A29F1E1B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57150</xdr:rowOff>
    </xdr:from>
    <xdr:to>
      <xdr:col>10</xdr:col>
      <xdr:colOff>300450</xdr:colOff>
      <xdr:row>26</xdr:row>
      <xdr:rowOff>90150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315058</xdr:colOff>
      <xdr:row>13</xdr:row>
      <xdr:rowOff>14653</xdr:rowOff>
    </xdr:from>
    <xdr:to>
      <xdr:col>21</xdr:col>
      <xdr:colOff>498231</xdr:colOff>
      <xdr:row>27</xdr:row>
      <xdr:rowOff>38098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46037</xdr:rowOff>
    </xdr:from>
    <xdr:to>
      <xdr:col>10</xdr:col>
      <xdr:colOff>109950</xdr:colOff>
      <xdr:row>31</xdr:row>
      <xdr:rowOff>79037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246063</xdr:colOff>
      <xdr:row>17</xdr:row>
      <xdr:rowOff>65088</xdr:rowOff>
    </xdr:from>
    <xdr:to>
      <xdr:col>21</xdr:col>
      <xdr:colOff>230188</xdr:colOff>
      <xdr:row>31</xdr:row>
      <xdr:rowOff>141288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119062</xdr:rowOff>
    </xdr:from>
    <xdr:to>
      <xdr:col>10</xdr:col>
      <xdr:colOff>186150</xdr:colOff>
      <xdr:row>15</xdr:row>
      <xdr:rowOff>152062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171450</xdr:colOff>
      <xdr:row>16</xdr:row>
      <xdr:rowOff>71437</xdr:rowOff>
    </xdr:from>
    <xdr:to>
      <xdr:col>10</xdr:col>
      <xdr:colOff>224250</xdr:colOff>
      <xdr:row>30</xdr:row>
      <xdr:rowOff>104437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533400</xdr:colOff>
      <xdr:row>1</xdr:row>
      <xdr:rowOff>138112</xdr:rowOff>
    </xdr:from>
    <xdr:to>
      <xdr:col>17</xdr:col>
      <xdr:colOff>586200</xdr:colOff>
      <xdr:row>15</xdr:row>
      <xdr:rowOff>171112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523875</xdr:colOff>
      <xdr:row>16</xdr:row>
      <xdr:rowOff>128587</xdr:rowOff>
    </xdr:from>
    <xdr:to>
      <xdr:col>17</xdr:col>
      <xdr:colOff>576675</xdr:colOff>
      <xdr:row>30</xdr:row>
      <xdr:rowOff>161587</xdr:rowOff>
    </xdr:to>
    <xdr:graphicFrame macro="">
      <xdr:nvGraphicFramePr>
        <xdr:cNvPr id="8" name="Diagrama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AA37"/>
  <sheetViews>
    <sheetView tabSelected="1" zoomScale="130" zoomScaleNormal="130" workbookViewId="0">
      <selection activeCell="F12" sqref="F12"/>
    </sheetView>
  </sheetViews>
  <sheetFormatPr defaultColWidth="8.85546875" defaultRowHeight="15" x14ac:dyDescent="0.25"/>
  <cols>
    <col min="1" max="1" width="2.7109375" style="1" customWidth="1"/>
    <col min="2" max="2" width="11.140625" style="1" customWidth="1"/>
    <col min="3" max="3" width="9" style="1" customWidth="1"/>
    <col min="4" max="4" width="6" style="1" customWidth="1"/>
    <col min="5" max="5" width="5" style="1" customWidth="1"/>
    <col min="6" max="6" width="6" style="1" customWidth="1"/>
    <col min="7" max="7" width="7.7109375" style="1" customWidth="1"/>
    <col min="8" max="9" width="6" style="1" customWidth="1"/>
    <col min="10" max="10" width="5" style="1" customWidth="1"/>
    <col min="11" max="11" width="6" style="1" customWidth="1"/>
    <col min="12" max="12" width="7.7109375" style="1" customWidth="1"/>
    <col min="13" max="13" width="5" style="1" customWidth="1"/>
    <col min="14" max="14" width="6" style="1" customWidth="1"/>
    <col min="15" max="16" width="5" style="1" customWidth="1"/>
    <col min="17" max="17" width="7.7109375" style="1" customWidth="1"/>
    <col min="18" max="19" width="6" style="1" customWidth="1"/>
    <col min="20" max="20" width="5" style="1" customWidth="1"/>
    <col min="21" max="21" width="6" style="1" customWidth="1"/>
    <col min="22" max="22" width="7.7109375" style="1" customWidth="1"/>
    <col min="23" max="16384" width="8.85546875" style="1"/>
  </cols>
  <sheetData>
    <row r="2" spans="1:27" x14ac:dyDescent="0.25">
      <c r="A2" s="36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7" x14ac:dyDescent="0.25">
      <c r="A3" s="2"/>
      <c r="B3" s="3"/>
      <c r="C3" s="4"/>
      <c r="D3" s="4"/>
      <c r="E3" s="4"/>
      <c r="F3" s="5"/>
      <c r="G3" s="5"/>
      <c r="H3" s="4"/>
      <c r="I3" s="4"/>
      <c r="J3" s="4"/>
      <c r="K3" s="5"/>
      <c r="L3" s="5"/>
      <c r="M3" s="4"/>
      <c r="N3" s="4"/>
      <c r="O3" s="4"/>
      <c r="P3" s="5"/>
      <c r="Q3" s="5"/>
      <c r="R3" s="37"/>
      <c r="S3" s="37"/>
      <c r="T3" s="37"/>
      <c r="U3" s="5"/>
      <c r="V3" s="5"/>
    </row>
    <row r="4" spans="1:27" x14ac:dyDescent="0.25">
      <c r="A4" s="38" t="s">
        <v>0</v>
      </c>
      <c r="B4" s="16" t="s">
        <v>1</v>
      </c>
      <c r="C4" s="41" t="s">
        <v>2</v>
      </c>
      <c r="D4" s="42"/>
      <c r="E4" s="43"/>
      <c r="F4" s="44">
        <v>2018</v>
      </c>
      <c r="G4" s="44" t="s">
        <v>3</v>
      </c>
      <c r="H4" s="41" t="s">
        <v>4</v>
      </c>
      <c r="I4" s="42"/>
      <c r="J4" s="43"/>
      <c r="K4" s="44">
        <v>2018</v>
      </c>
      <c r="L4" s="44" t="s">
        <v>3</v>
      </c>
      <c r="M4" s="41" t="s">
        <v>5</v>
      </c>
      <c r="N4" s="42"/>
      <c r="O4" s="43"/>
      <c r="P4" s="44">
        <v>2018</v>
      </c>
      <c r="Q4" s="44" t="s">
        <v>3</v>
      </c>
      <c r="R4" s="41" t="s">
        <v>6</v>
      </c>
      <c r="S4" s="42"/>
      <c r="T4" s="43"/>
      <c r="U4" s="44">
        <v>2018</v>
      </c>
      <c r="V4" s="44" t="s">
        <v>3</v>
      </c>
      <c r="W4" s="14"/>
      <c r="X4" s="14"/>
      <c r="Y4" s="14"/>
      <c r="Z4" s="14"/>
    </row>
    <row r="5" spans="1:27" x14ac:dyDescent="0.25">
      <c r="A5" s="39"/>
      <c r="B5" s="17" t="s">
        <v>7</v>
      </c>
      <c r="C5" s="41">
        <v>2019</v>
      </c>
      <c r="D5" s="42"/>
      <c r="E5" s="43"/>
      <c r="F5" s="45"/>
      <c r="G5" s="45"/>
      <c r="H5" s="41">
        <v>2019</v>
      </c>
      <c r="I5" s="42"/>
      <c r="J5" s="43"/>
      <c r="K5" s="45"/>
      <c r="L5" s="45"/>
      <c r="M5" s="41">
        <v>2019</v>
      </c>
      <c r="N5" s="42"/>
      <c r="O5" s="43"/>
      <c r="P5" s="45"/>
      <c r="Q5" s="45"/>
      <c r="R5" s="41">
        <v>2019</v>
      </c>
      <c r="S5" s="42"/>
      <c r="T5" s="43"/>
      <c r="U5" s="45"/>
      <c r="V5" s="45"/>
      <c r="W5" s="14"/>
      <c r="X5" s="14"/>
      <c r="Y5" s="14"/>
      <c r="Z5" s="14"/>
    </row>
    <row r="6" spans="1:27" ht="23.25" x14ac:dyDescent="0.25">
      <c r="A6" s="40"/>
      <c r="B6" s="18" t="s">
        <v>8</v>
      </c>
      <c r="C6" s="19" t="s">
        <v>9</v>
      </c>
      <c r="D6" s="19" t="s">
        <v>10</v>
      </c>
      <c r="E6" s="19" t="s">
        <v>11</v>
      </c>
      <c r="F6" s="46"/>
      <c r="G6" s="46"/>
      <c r="H6" s="19" t="s">
        <v>9</v>
      </c>
      <c r="I6" s="19" t="s">
        <v>10</v>
      </c>
      <c r="J6" s="19" t="s">
        <v>11</v>
      </c>
      <c r="K6" s="46"/>
      <c r="L6" s="46"/>
      <c r="M6" s="19" t="s">
        <v>9</v>
      </c>
      <c r="N6" s="19" t="s">
        <v>10</v>
      </c>
      <c r="O6" s="19" t="s">
        <v>11</v>
      </c>
      <c r="P6" s="46"/>
      <c r="Q6" s="46"/>
      <c r="R6" s="19" t="s">
        <v>9</v>
      </c>
      <c r="S6" s="19" t="s">
        <v>10</v>
      </c>
      <c r="T6" s="19" t="s">
        <v>11</v>
      </c>
      <c r="U6" s="46"/>
      <c r="V6" s="46"/>
      <c r="W6" s="6"/>
      <c r="X6" s="7"/>
      <c r="Y6" s="7"/>
      <c r="Z6" s="7"/>
      <c r="AA6" s="7"/>
    </row>
    <row r="7" spans="1:27" x14ac:dyDescent="0.25">
      <c r="A7" s="20">
        <v>1</v>
      </c>
      <c r="B7" s="22" t="s">
        <v>12</v>
      </c>
      <c r="C7" s="30">
        <v>8189</v>
      </c>
      <c r="D7" s="30">
        <v>6902</v>
      </c>
      <c r="E7" s="30">
        <v>1287</v>
      </c>
      <c r="F7" s="30">
        <v>8103</v>
      </c>
      <c r="G7" s="30">
        <f>C7:C12-F7:F12</f>
        <v>86</v>
      </c>
      <c r="H7" s="30">
        <v>5235</v>
      </c>
      <c r="I7" s="30">
        <v>4360</v>
      </c>
      <c r="J7" s="30">
        <v>875</v>
      </c>
      <c r="K7" s="30">
        <v>5192</v>
      </c>
      <c r="L7" s="30">
        <f>H7:H12-K7:K12</f>
        <v>43</v>
      </c>
      <c r="M7" s="30">
        <v>2954</v>
      </c>
      <c r="N7" s="30">
        <v>2542</v>
      </c>
      <c r="O7" s="30">
        <v>412</v>
      </c>
      <c r="P7" s="30">
        <v>2911</v>
      </c>
      <c r="Q7" s="30">
        <f>M7:M12-P7:P12</f>
        <v>43</v>
      </c>
      <c r="R7" s="30" t="s">
        <v>27</v>
      </c>
      <c r="S7" s="30" t="s">
        <v>27</v>
      </c>
      <c r="T7" s="30" t="s">
        <v>27</v>
      </c>
      <c r="U7" s="30" t="s">
        <v>27</v>
      </c>
      <c r="V7" s="30" t="s">
        <v>27</v>
      </c>
      <c r="W7" s="14"/>
      <c r="X7" s="14"/>
      <c r="Y7" s="14"/>
      <c r="Z7" s="14"/>
    </row>
    <row r="8" spans="1:27" x14ac:dyDescent="0.25">
      <c r="A8" s="20">
        <v>2</v>
      </c>
      <c r="B8" s="23" t="s">
        <v>13</v>
      </c>
      <c r="C8" s="30">
        <v>12064</v>
      </c>
      <c r="D8" s="30">
        <v>11150</v>
      </c>
      <c r="E8" s="30">
        <v>914</v>
      </c>
      <c r="F8" s="30">
        <v>13046</v>
      </c>
      <c r="G8" s="30">
        <f>C8:C12-F8:F12</f>
        <v>-982</v>
      </c>
      <c r="H8" s="30">
        <v>5593</v>
      </c>
      <c r="I8" s="30">
        <v>5100</v>
      </c>
      <c r="J8" s="30">
        <v>493</v>
      </c>
      <c r="K8" s="30">
        <v>6258</v>
      </c>
      <c r="L8" s="30">
        <f>H8:H12-K8:K12</f>
        <v>-665</v>
      </c>
      <c r="M8" s="30">
        <v>1137</v>
      </c>
      <c r="N8" s="30">
        <v>1027</v>
      </c>
      <c r="O8" s="30">
        <v>110</v>
      </c>
      <c r="P8" s="30">
        <v>1133</v>
      </c>
      <c r="Q8" s="30">
        <f>M8:M12-P8:P12</f>
        <v>4</v>
      </c>
      <c r="R8" s="30">
        <v>5334</v>
      </c>
      <c r="S8" s="30">
        <v>5023</v>
      </c>
      <c r="T8" s="30">
        <v>311</v>
      </c>
      <c r="U8" s="30">
        <v>5655</v>
      </c>
      <c r="V8" s="30">
        <f>R8:R12-U8:U12</f>
        <v>-321</v>
      </c>
      <c r="W8" s="14"/>
      <c r="X8" s="14"/>
      <c r="Y8" s="14"/>
      <c r="Z8" s="14"/>
    </row>
    <row r="9" spans="1:27" x14ac:dyDescent="0.25">
      <c r="A9" s="20">
        <v>3</v>
      </c>
      <c r="B9" s="23" t="s">
        <v>14</v>
      </c>
      <c r="C9" s="30">
        <v>6880</v>
      </c>
      <c r="D9" s="30">
        <v>4990</v>
      </c>
      <c r="E9" s="30">
        <v>1890</v>
      </c>
      <c r="F9" s="30">
        <v>6875</v>
      </c>
      <c r="G9" s="30">
        <f>C9:C12-F9:F12</f>
        <v>5</v>
      </c>
      <c r="H9" s="30">
        <v>4890</v>
      </c>
      <c r="I9" s="30">
        <v>3352</v>
      </c>
      <c r="J9" s="30">
        <v>1538</v>
      </c>
      <c r="K9" s="30">
        <v>4873</v>
      </c>
      <c r="L9" s="30">
        <f>H9:H12-K9:K12</f>
        <v>17</v>
      </c>
      <c r="M9" s="30">
        <v>936</v>
      </c>
      <c r="N9" s="30">
        <v>768</v>
      </c>
      <c r="O9" s="30">
        <v>168</v>
      </c>
      <c r="P9" s="30">
        <v>953</v>
      </c>
      <c r="Q9" s="30">
        <f>M9:M12-P9:P12</f>
        <v>-17</v>
      </c>
      <c r="R9" s="30">
        <v>1054</v>
      </c>
      <c r="S9" s="30">
        <v>870</v>
      </c>
      <c r="T9" s="30">
        <v>184</v>
      </c>
      <c r="U9" s="30">
        <v>1049</v>
      </c>
      <c r="V9" s="30">
        <f>R9:R12-U9:U12</f>
        <v>5</v>
      </c>
      <c r="W9" s="14"/>
      <c r="X9" s="14"/>
      <c r="Y9" s="14"/>
      <c r="Z9" s="14"/>
    </row>
    <row r="10" spans="1:27" x14ac:dyDescent="0.25">
      <c r="A10" s="20">
        <v>4</v>
      </c>
      <c r="B10" s="23" t="s">
        <v>15</v>
      </c>
      <c r="C10" s="30">
        <v>6249</v>
      </c>
      <c r="D10" s="30">
        <v>5377</v>
      </c>
      <c r="E10" s="30">
        <v>872</v>
      </c>
      <c r="F10" s="30">
        <v>6202</v>
      </c>
      <c r="G10" s="30">
        <f>C10:C12-F10:F12</f>
        <v>47</v>
      </c>
      <c r="H10" s="30">
        <v>1973</v>
      </c>
      <c r="I10" s="30">
        <v>1485</v>
      </c>
      <c r="J10" s="30">
        <v>488</v>
      </c>
      <c r="K10" s="30">
        <v>1852</v>
      </c>
      <c r="L10" s="30">
        <f>H10:H12-K10:K12</f>
        <v>121</v>
      </c>
      <c r="M10" s="30">
        <v>518</v>
      </c>
      <c r="N10" s="30">
        <v>470</v>
      </c>
      <c r="O10" s="30">
        <v>48</v>
      </c>
      <c r="P10" s="30">
        <v>510</v>
      </c>
      <c r="Q10" s="30">
        <f>M10:M12-P10:P12</f>
        <v>8</v>
      </c>
      <c r="R10" s="30">
        <v>3758</v>
      </c>
      <c r="S10" s="30">
        <v>3422</v>
      </c>
      <c r="T10" s="30">
        <v>336</v>
      </c>
      <c r="U10" s="30">
        <v>3840</v>
      </c>
      <c r="V10" s="30">
        <f>R10:R12-U10:U12</f>
        <v>-82</v>
      </c>
      <c r="W10" s="14"/>
      <c r="X10" s="14"/>
      <c r="Y10" s="14"/>
      <c r="Z10" s="14"/>
    </row>
    <row r="11" spans="1:27" ht="15.75" thickBot="1" x14ac:dyDescent="0.3">
      <c r="A11" s="20">
        <v>5</v>
      </c>
      <c r="B11" s="23" t="s">
        <v>16</v>
      </c>
      <c r="C11" s="31">
        <v>7509</v>
      </c>
      <c r="D11" s="31">
        <v>6614</v>
      </c>
      <c r="E11" s="31">
        <v>895</v>
      </c>
      <c r="F11" s="31">
        <v>7501</v>
      </c>
      <c r="G11" s="31">
        <f>C11:C12-F11:F12</f>
        <v>8</v>
      </c>
      <c r="H11" s="30">
        <v>3322</v>
      </c>
      <c r="I11" s="30">
        <v>2899</v>
      </c>
      <c r="J11" s="30">
        <v>423</v>
      </c>
      <c r="K11" s="30">
        <v>3208</v>
      </c>
      <c r="L11" s="31">
        <f>H11:H12-K11:K12</f>
        <v>114</v>
      </c>
      <c r="M11" s="30" t="s">
        <v>27</v>
      </c>
      <c r="N11" s="30" t="s">
        <v>27</v>
      </c>
      <c r="O11" s="30" t="s">
        <v>27</v>
      </c>
      <c r="P11" s="30" t="s">
        <v>27</v>
      </c>
      <c r="Q11" s="31" t="s">
        <v>27</v>
      </c>
      <c r="R11" s="30">
        <v>4187</v>
      </c>
      <c r="S11" s="30">
        <v>3715</v>
      </c>
      <c r="T11" s="30">
        <v>472</v>
      </c>
      <c r="U11" s="30">
        <v>4293</v>
      </c>
      <c r="V11" s="31">
        <f>R11:R12-U11:U12</f>
        <v>-106</v>
      </c>
      <c r="W11" s="14"/>
      <c r="X11" s="14"/>
      <c r="Y11" s="14"/>
      <c r="Z11" s="14"/>
    </row>
    <row r="12" spans="1:27" ht="15.75" thickBot="1" x14ac:dyDescent="0.3">
      <c r="A12" s="24"/>
      <c r="B12" s="13" t="s">
        <v>17</v>
      </c>
      <c r="C12" s="25">
        <f>SUM(C7:C11)</f>
        <v>40891</v>
      </c>
      <c r="D12" s="25">
        <f>SUM(D7:D11)</f>
        <v>35033</v>
      </c>
      <c r="E12" s="25">
        <f>SUM(E7:E11)</f>
        <v>5858</v>
      </c>
      <c r="F12" s="25">
        <f>SUM(F7:F11)</f>
        <v>41727</v>
      </c>
      <c r="G12" s="25">
        <f>C12:C12-F12:F12</f>
        <v>-836</v>
      </c>
      <c r="H12" s="25">
        <f>SUM(H7:H11)</f>
        <v>21013</v>
      </c>
      <c r="I12" s="25">
        <f>SUM(I7:I11)</f>
        <v>17196</v>
      </c>
      <c r="J12" s="25">
        <f>SUM(J7:J11)</f>
        <v>3817</v>
      </c>
      <c r="K12" s="25">
        <f>SUM(K7:K11)</f>
        <v>21383</v>
      </c>
      <c r="L12" s="25">
        <f>H12:H12-K12:K12</f>
        <v>-370</v>
      </c>
      <c r="M12" s="25">
        <f>SUM(M7:M11)</f>
        <v>5545</v>
      </c>
      <c r="N12" s="25">
        <f>SUM(N7:N11)</f>
        <v>4807</v>
      </c>
      <c r="O12" s="25">
        <f>SUM(O7:O11)</f>
        <v>738</v>
      </c>
      <c r="P12" s="25">
        <f>SUM(P7:P11)</f>
        <v>5507</v>
      </c>
      <c r="Q12" s="25">
        <f>M12:M12-P12:P12</f>
        <v>38</v>
      </c>
      <c r="R12" s="25">
        <f>SUM(R8:R11)</f>
        <v>14333</v>
      </c>
      <c r="S12" s="25">
        <f>SUM(S8:S11)</f>
        <v>13030</v>
      </c>
      <c r="T12" s="25">
        <f>SUM(T8:T11)</f>
        <v>1303</v>
      </c>
      <c r="U12" s="25">
        <f>SUM(U8:U11)</f>
        <v>14837</v>
      </c>
      <c r="V12" s="25">
        <f>R12:R12-U12:U12</f>
        <v>-504</v>
      </c>
      <c r="W12" s="14"/>
      <c r="X12" s="14"/>
      <c r="Y12" s="14"/>
      <c r="Z12" s="14"/>
    </row>
    <row r="13" spans="1:27" x14ac:dyDescent="0.25">
      <c r="W13" s="14"/>
      <c r="X13" s="14"/>
      <c r="Y13" s="14"/>
      <c r="Z13" s="14"/>
    </row>
    <row r="14" spans="1:27" x14ac:dyDescent="0.25">
      <c r="W14" s="14"/>
      <c r="X14" s="14"/>
      <c r="Y14" s="14"/>
      <c r="Z14" s="14"/>
    </row>
    <row r="15" spans="1:27" x14ac:dyDescent="0.25">
      <c r="W15" s="14"/>
      <c r="X15" s="14"/>
      <c r="Y15" s="14"/>
      <c r="Z15" s="14"/>
    </row>
    <row r="16" spans="1:27" x14ac:dyDescent="0.25">
      <c r="W16" s="14"/>
      <c r="X16" s="14"/>
      <c r="Y16" s="14"/>
      <c r="Z16" s="14"/>
    </row>
    <row r="17" spans="1:26" x14ac:dyDescent="0.25">
      <c r="W17" s="14"/>
      <c r="X17" s="14"/>
      <c r="Y17" s="14"/>
      <c r="Z17" s="14"/>
    </row>
    <row r="28" spans="1:26" x14ac:dyDescent="0.25">
      <c r="A28" s="14"/>
      <c r="B28" s="15">
        <v>2017</v>
      </c>
      <c r="C28" s="15">
        <v>42433</v>
      </c>
      <c r="D28" s="15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6" x14ac:dyDescent="0.25">
      <c r="A29" s="14"/>
      <c r="B29" s="15"/>
      <c r="C29" s="15"/>
      <c r="D29" s="15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6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6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6" x14ac:dyDescent="0.25"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7:25" x14ac:dyDescent="0.25"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7:25" x14ac:dyDescent="0.25"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7:25" x14ac:dyDescent="0.25"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7:25" x14ac:dyDescent="0.25"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7:25" x14ac:dyDescent="0.25"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</sheetData>
  <mergeCells count="19">
    <mergeCell ref="H5:J5"/>
    <mergeCell ref="M5:O5"/>
    <mergeCell ref="R5:T5"/>
    <mergeCell ref="A2:V2"/>
    <mergeCell ref="R3:T3"/>
    <mergeCell ref="A4:A6"/>
    <mergeCell ref="C4:E4"/>
    <mergeCell ref="F4:F6"/>
    <mergeCell ref="G4:G6"/>
    <mergeCell ref="H4:J4"/>
    <mergeCell ref="K4:K6"/>
    <mergeCell ref="L4:L6"/>
    <mergeCell ref="M4:O4"/>
    <mergeCell ref="P4:P6"/>
    <mergeCell ref="Q4:Q6"/>
    <mergeCell ref="R4:T4"/>
    <mergeCell ref="U4:U6"/>
    <mergeCell ref="V4:V6"/>
    <mergeCell ref="C5:E5"/>
  </mergeCells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X41"/>
  <sheetViews>
    <sheetView zoomScale="120" zoomScaleNormal="120" workbookViewId="0">
      <selection activeCell="A4" sqref="A4:B14"/>
    </sheetView>
  </sheetViews>
  <sheetFormatPr defaultColWidth="8.85546875" defaultRowHeight="15" x14ac:dyDescent="0.25"/>
  <cols>
    <col min="1" max="1" width="3.140625" style="1" customWidth="1"/>
    <col min="2" max="2" width="11.7109375" style="1" customWidth="1"/>
    <col min="3" max="3" width="7.28515625" style="1" customWidth="1"/>
    <col min="4" max="5" width="6.42578125" style="1" customWidth="1"/>
    <col min="6" max="6" width="7.42578125" style="1" customWidth="1"/>
    <col min="7" max="7" width="6.28515625" style="1" customWidth="1"/>
    <col min="8" max="8" width="6.42578125" style="1" customWidth="1"/>
    <col min="9" max="9" width="6.28515625" style="1" customWidth="1"/>
    <col min="10" max="10" width="5.140625" style="1" customWidth="1"/>
    <col min="11" max="11" width="6.42578125" style="1" customWidth="1"/>
    <col min="12" max="12" width="5.7109375" style="1" customWidth="1"/>
    <col min="13" max="13" width="6.28515625" style="1" customWidth="1"/>
    <col min="14" max="15" width="6.140625" style="1" customWidth="1"/>
    <col min="16" max="16" width="6.28515625" style="1" customWidth="1"/>
    <col min="17" max="17" width="7" style="1" customWidth="1"/>
    <col min="18" max="18" width="6.42578125" style="1" customWidth="1"/>
    <col min="19" max="19" width="6.28515625" style="1" customWidth="1"/>
    <col min="20" max="20" width="5.5703125" style="1" customWidth="1"/>
    <col min="21" max="21" width="6.28515625" style="1" customWidth="1"/>
    <col min="22" max="22" width="6.42578125" style="1" customWidth="1"/>
    <col min="23" max="16384" width="8.85546875" style="1"/>
  </cols>
  <sheetData>
    <row r="2" spans="1:24" x14ac:dyDescent="0.25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8"/>
    </row>
    <row r="3" spans="1:24" x14ac:dyDescent="0.25">
      <c r="A3" s="2"/>
      <c r="B3" s="3"/>
      <c r="C3" s="4"/>
      <c r="D3" s="4"/>
      <c r="E3" s="4"/>
      <c r="F3" s="5"/>
      <c r="G3" s="5"/>
      <c r="H3" s="4"/>
      <c r="I3" s="4"/>
      <c r="J3" s="4"/>
      <c r="K3" s="5"/>
      <c r="L3" s="5"/>
      <c r="M3" s="4"/>
      <c r="N3" s="4"/>
      <c r="O3" s="4"/>
      <c r="P3" s="5"/>
      <c r="Q3" s="5"/>
      <c r="R3" s="37"/>
      <c r="S3" s="37"/>
      <c r="T3" s="37"/>
      <c r="U3" s="5"/>
      <c r="V3" s="5"/>
      <c r="W3" s="8"/>
    </row>
    <row r="4" spans="1:24" x14ac:dyDescent="0.25">
      <c r="A4" s="51" t="s">
        <v>0</v>
      </c>
      <c r="B4" s="16" t="s">
        <v>1</v>
      </c>
      <c r="C4" s="41" t="s">
        <v>2</v>
      </c>
      <c r="D4" s="42"/>
      <c r="E4" s="43"/>
      <c r="F4" s="44">
        <v>2018</v>
      </c>
      <c r="G4" s="44" t="s">
        <v>18</v>
      </c>
      <c r="H4" s="41" t="s">
        <v>4</v>
      </c>
      <c r="I4" s="42"/>
      <c r="J4" s="43"/>
      <c r="K4" s="44">
        <v>2018</v>
      </c>
      <c r="L4" s="44" t="s">
        <v>18</v>
      </c>
      <c r="M4" s="41" t="s">
        <v>5</v>
      </c>
      <c r="N4" s="42"/>
      <c r="O4" s="43"/>
      <c r="P4" s="44">
        <v>2018</v>
      </c>
      <c r="Q4" s="44" t="s">
        <v>18</v>
      </c>
      <c r="R4" s="41" t="s">
        <v>6</v>
      </c>
      <c r="S4" s="42"/>
      <c r="T4" s="43"/>
      <c r="U4" s="44">
        <v>2018</v>
      </c>
      <c r="V4" s="44" t="s">
        <v>18</v>
      </c>
      <c r="W4" s="8"/>
    </row>
    <row r="5" spans="1:24" x14ac:dyDescent="0.25">
      <c r="A5" s="52"/>
      <c r="B5" s="17" t="s">
        <v>7</v>
      </c>
      <c r="C5" s="41">
        <v>2019</v>
      </c>
      <c r="D5" s="42"/>
      <c r="E5" s="43"/>
      <c r="F5" s="45"/>
      <c r="G5" s="45"/>
      <c r="H5" s="41">
        <v>2019</v>
      </c>
      <c r="I5" s="42"/>
      <c r="J5" s="43"/>
      <c r="K5" s="45"/>
      <c r="L5" s="45"/>
      <c r="M5" s="41">
        <v>2019</v>
      </c>
      <c r="N5" s="42"/>
      <c r="O5" s="43"/>
      <c r="P5" s="45"/>
      <c r="Q5" s="45"/>
      <c r="R5" s="41">
        <v>2019</v>
      </c>
      <c r="S5" s="42"/>
      <c r="T5" s="43"/>
      <c r="U5" s="45"/>
      <c r="V5" s="45"/>
      <c r="W5" s="8"/>
    </row>
    <row r="6" spans="1:24" x14ac:dyDescent="0.25">
      <c r="A6" s="53"/>
      <c r="B6" s="18" t="s">
        <v>8</v>
      </c>
      <c r="C6" s="19" t="s">
        <v>9</v>
      </c>
      <c r="D6" s="19" t="s">
        <v>10</v>
      </c>
      <c r="E6" s="19" t="s">
        <v>11</v>
      </c>
      <c r="F6" s="46"/>
      <c r="G6" s="46"/>
      <c r="H6" s="19" t="s">
        <v>9</v>
      </c>
      <c r="I6" s="19" t="s">
        <v>10</v>
      </c>
      <c r="J6" s="19" t="s">
        <v>11</v>
      </c>
      <c r="K6" s="46"/>
      <c r="L6" s="46"/>
      <c r="M6" s="19" t="s">
        <v>9</v>
      </c>
      <c r="N6" s="19" t="s">
        <v>10</v>
      </c>
      <c r="O6" s="19" t="s">
        <v>11</v>
      </c>
      <c r="P6" s="46"/>
      <c r="Q6" s="46"/>
      <c r="R6" s="19" t="s">
        <v>9</v>
      </c>
      <c r="S6" s="19" t="s">
        <v>10</v>
      </c>
      <c r="T6" s="19" t="s">
        <v>11</v>
      </c>
      <c r="U6" s="46"/>
      <c r="V6" s="46"/>
      <c r="W6" s="8"/>
    </row>
    <row r="7" spans="1:24" x14ac:dyDescent="0.25">
      <c r="A7" s="21">
        <v>1</v>
      </c>
      <c r="B7" s="34" t="s">
        <v>19</v>
      </c>
      <c r="C7" s="30">
        <v>8356</v>
      </c>
      <c r="D7" s="30">
        <v>7470</v>
      </c>
      <c r="E7" s="30">
        <v>886</v>
      </c>
      <c r="F7" s="30">
        <v>8323</v>
      </c>
      <c r="G7" s="30">
        <f>C7:C16-F7:F16</f>
        <v>33</v>
      </c>
      <c r="H7" s="30">
        <v>4221</v>
      </c>
      <c r="I7" s="30">
        <v>3726</v>
      </c>
      <c r="J7" s="30">
        <v>495</v>
      </c>
      <c r="K7" s="30">
        <v>4194</v>
      </c>
      <c r="L7" s="30">
        <f>H7:H16-K7:K16</f>
        <v>27</v>
      </c>
      <c r="M7" s="30">
        <v>2049</v>
      </c>
      <c r="N7" s="30">
        <v>1869</v>
      </c>
      <c r="O7" s="30">
        <v>180</v>
      </c>
      <c r="P7" s="30">
        <v>2054</v>
      </c>
      <c r="Q7" s="30">
        <f>M7:M16-P7:P16</f>
        <v>-5</v>
      </c>
      <c r="R7" s="30">
        <v>2086</v>
      </c>
      <c r="S7" s="30">
        <v>1875</v>
      </c>
      <c r="T7" s="30">
        <v>211</v>
      </c>
      <c r="U7" s="30">
        <v>2075</v>
      </c>
      <c r="V7" s="30">
        <f>R7:R16-U7:U16</f>
        <v>11</v>
      </c>
      <c r="W7" s="8"/>
    </row>
    <row r="8" spans="1:24" x14ac:dyDescent="0.25">
      <c r="A8" s="21">
        <v>2</v>
      </c>
      <c r="B8" s="35" t="s">
        <v>20</v>
      </c>
      <c r="C8" s="30">
        <v>7044</v>
      </c>
      <c r="D8" s="30">
        <v>6171</v>
      </c>
      <c r="E8" s="30">
        <v>873</v>
      </c>
      <c r="F8" s="30">
        <v>6759</v>
      </c>
      <c r="G8" s="30">
        <f>C8:C16-F8:F16</f>
        <v>285</v>
      </c>
      <c r="H8" s="30">
        <v>1790</v>
      </c>
      <c r="I8" s="30">
        <v>1553</v>
      </c>
      <c r="J8" s="30">
        <v>237</v>
      </c>
      <c r="K8" s="30">
        <v>1828</v>
      </c>
      <c r="L8" s="30">
        <f>H8:H16-K8:K16</f>
        <v>-38</v>
      </c>
      <c r="M8" s="30">
        <v>1194</v>
      </c>
      <c r="N8" s="30">
        <v>1073</v>
      </c>
      <c r="O8" s="30">
        <v>121</v>
      </c>
      <c r="P8" s="30">
        <v>1082</v>
      </c>
      <c r="Q8" s="30">
        <f>M8:M16-P8:P16</f>
        <v>112</v>
      </c>
      <c r="R8" s="30">
        <v>4060</v>
      </c>
      <c r="S8" s="30">
        <v>3545</v>
      </c>
      <c r="T8" s="30">
        <v>515</v>
      </c>
      <c r="U8" s="30">
        <v>3849</v>
      </c>
      <c r="V8" s="30">
        <f>R8:R16-U8:U16</f>
        <v>211</v>
      </c>
      <c r="W8" s="8"/>
    </row>
    <row r="9" spans="1:24" x14ac:dyDescent="0.25">
      <c r="A9" s="21">
        <v>3</v>
      </c>
      <c r="B9" s="35" t="s">
        <v>21</v>
      </c>
      <c r="C9" s="30">
        <v>3155</v>
      </c>
      <c r="D9" s="30">
        <v>2543</v>
      </c>
      <c r="E9" s="30">
        <v>612</v>
      </c>
      <c r="F9" s="30">
        <v>3225</v>
      </c>
      <c r="G9" s="30">
        <f>C9:C17-F9:F17</f>
        <v>-70</v>
      </c>
      <c r="H9" s="30">
        <v>1705</v>
      </c>
      <c r="I9" s="30">
        <v>1348</v>
      </c>
      <c r="J9" s="30">
        <v>357</v>
      </c>
      <c r="K9" s="30">
        <v>1643</v>
      </c>
      <c r="L9" s="30">
        <f>H9:H17-K9:K17</f>
        <v>62</v>
      </c>
      <c r="M9" s="30" t="s">
        <v>27</v>
      </c>
      <c r="N9" s="30" t="s">
        <v>27</v>
      </c>
      <c r="O9" s="30" t="s">
        <v>27</v>
      </c>
      <c r="P9" s="30" t="s">
        <v>27</v>
      </c>
      <c r="Q9" s="30" t="s">
        <v>27</v>
      </c>
      <c r="R9" s="30">
        <v>1450</v>
      </c>
      <c r="S9" s="30">
        <v>1195</v>
      </c>
      <c r="T9" s="30">
        <v>255</v>
      </c>
      <c r="U9" s="30">
        <v>1582</v>
      </c>
      <c r="V9" s="30">
        <f>R9:R17-U9:U17</f>
        <v>-132</v>
      </c>
      <c r="W9" s="8"/>
    </row>
    <row r="10" spans="1:24" x14ac:dyDescent="0.25">
      <c r="A10" s="21">
        <v>4</v>
      </c>
      <c r="B10" s="35" t="s">
        <v>22</v>
      </c>
      <c r="C10" s="30">
        <v>6288</v>
      </c>
      <c r="D10" s="30">
        <v>5546</v>
      </c>
      <c r="E10" s="30">
        <v>742</v>
      </c>
      <c r="F10" s="30">
        <v>6338</v>
      </c>
      <c r="G10" s="30">
        <f>C10:C17-F10:F17</f>
        <v>-50</v>
      </c>
      <c r="H10" s="30">
        <v>1331</v>
      </c>
      <c r="I10" s="30">
        <v>1101</v>
      </c>
      <c r="J10" s="30">
        <v>230</v>
      </c>
      <c r="K10" s="30">
        <v>1382</v>
      </c>
      <c r="L10" s="30">
        <f>H10:H17-K10:K17</f>
        <v>-51</v>
      </c>
      <c r="M10" s="30">
        <v>2694</v>
      </c>
      <c r="N10" s="30">
        <v>2340</v>
      </c>
      <c r="O10" s="30">
        <v>354</v>
      </c>
      <c r="P10" s="30">
        <v>2608</v>
      </c>
      <c r="Q10" s="30">
        <f>M10:M17-P10:P17</f>
        <v>86</v>
      </c>
      <c r="R10" s="30">
        <v>2263</v>
      </c>
      <c r="S10" s="30">
        <v>2105</v>
      </c>
      <c r="T10" s="30">
        <v>158</v>
      </c>
      <c r="U10" s="30">
        <v>2348</v>
      </c>
      <c r="V10" s="30">
        <f>R10:R17-U10:U17</f>
        <v>-85</v>
      </c>
      <c r="W10" s="8"/>
    </row>
    <row r="11" spans="1:24" x14ac:dyDescent="0.25">
      <c r="A11" s="21">
        <v>5</v>
      </c>
      <c r="B11" s="35" t="s">
        <v>23</v>
      </c>
      <c r="C11" s="30">
        <v>8984</v>
      </c>
      <c r="D11" s="30">
        <v>7193</v>
      </c>
      <c r="E11" s="30">
        <v>1791</v>
      </c>
      <c r="F11" s="30">
        <v>9111</v>
      </c>
      <c r="G11" s="30">
        <f>C11:C17-F11:F17</f>
        <v>-127</v>
      </c>
      <c r="H11" s="30">
        <v>1930</v>
      </c>
      <c r="I11" s="30">
        <v>1481</v>
      </c>
      <c r="J11" s="30">
        <v>449</v>
      </c>
      <c r="K11" s="30">
        <v>1867</v>
      </c>
      <c r="L11" s="30">
        <f>H11:H17-K11:K17</f>
        <v>63</v>
      </c>
      <c r="M11" s="30">
        <v>3322</v>
      </c>
      <c r="N11" s="30">
        <v>2312</v>
      </c>
      <c r="O11" s="30">
        <v>1010</v>
      </c>
      <c r="P11" s="30">
        <v>3698</v>
      </c>
      <c r="Q11" s="30">
        <f>M11:M17-P11:P17</f>
        <v>-376</v>
      </c>
      <c r="R11" s="30">
        <v>3732</v>
      </c>
      <c r="S11" s="30">
        <v>3400</v>
      </c>
      <c r="T11" s="30">
        <v>332</v>
      </c>
      <c r="U11" s="30">
        <v>3546</v>
      </c>
      <c r="V11" s="30">
        <f>R11:R17-U11:U17</f>
        <v>186</v>
      </c>
      <c r="W11" s="8"/>
    </row>
    <row r="12" spans="1:24" x14ac:dyDescent="0.25">
      <c r="A12" s="21">
        <v>6</v>
      </c>
      <c r="B12" s="35" t="s">
        <v>24</v>
      </c>
      <c r="C12" s="30">
        <v>8019</v>
      </c>
      <c r="D12" s="30">
        <v>6353</v>
      </c>
      <c r="E12" s="30">
        <v>1666</v>
      </c>
      <c r="F12" s="30">
        <v>8154</v>
      </c>
      <c r="G12" s="30">
        <f>C12:C17-F12:F17</f>
        <v>-135</v>
      </c>
      <c r="H12" s="30">
        <v>4261</v>
      </c>
      <c r="I12" s="30">
        <v>3626</v>
      </c>
      <c r="J12" s="30">
        <v>635</v>
      </c>
      <c r="K12" s="30">
        <v>3922</v>
      </c>
      <c r="L12" s="30">
        <f>H12:H17-K12:K17</f>
        <v>339</v>
      </c>
      <c r="M12" s="30" t="s">
        <v>27</v>
      </c>
      <c r="N12" s="30" t="s">
        <v>27</v>
      </c>
      <c r="O12" s="30" t="s">
        <v>27</v>
      </c>
      <c r="P12" s="30" t="s">
        <v>27</v>
      </c>
      <c r="Q12" s="30" t="s">
        <v>27</v>
      </c>
      <c r="R12" s="30">
        <v>3758</v>
      </c>
      <c r="S12" s="30">
        <v>2727</v>
      </c>
      <c r="T12" s="30">
        <v>1031</v>
      </c>
      <c r="U12" s="30">
        <v>4232</v>
      </c>
      <c r="V12" s="30">
        <f>R12:R17-U12:U17</f>
        <v>-474</v>
      </c>
      <c r="W12" s="8"/>
    </row>
    <row r="13" spans="1:24" x14ac:dyDescent="0.25">
      <c r="A13" s="21">
        <v>7</v>
      </c>
      <c r="B13" s="35" t="s">
        <v>26</v>
      </c>
      <c r="C13" s="30">
        <v>8794</v>
      </c>
      <c r="D13" s="30">
        <v>7552</v>
      </c>
      <c r="E13" s="30">
        <v>1242</v>
      </c>
      <c r="F13" s="30">
        <v>9273</v>
      </c>
      <c r="G13" s="30">
        <f>C13:C17-F13:F17</f>
        <v>-479</v>
      </c>
      <c r="H13" s="30">
        <v>1080</v>
      </c>
      <c r="I13" s="30">
        <v>849</v>
      </c>
      <c r="J13" s="30">
        <v>231</v>
      </c>
      <c r="K13" s="30">
        <v>1236</v>
      </c>
      <c r="L13" s="30">
        <f>H13:H17-K13:K17</f>
        <v>-156</v>
      </c>
      <c r="M13" s="30">
        <v>1156</v>
      </c>
      <c r="N13" s="30">
        <v>991</v>
      </c>
      <c r="O13" s="30">
        <v>165</v>
      </c>
      <c r="P13" s="30">
        <v>1227</v>
      </c>
      <c r="Q13" s="30">
        <f>M13:M17-P13:P17</f>
        <v>-71</v>
      </c>
      <c r="R13" s="30">
        <v>6558</v>
      </c>
      <c r="S13" s="30">
        <v>5712</v>
      </c>
      <c r="T13" s="30">
        <v>846</v>
      </c>
      <c r="U13" s="30">
        <v>6810</v>
      </c>
      <c r="V13" s="30">
        <f>R13:R17-U13:U17</f>
        <v>-252</v>
      </c>
      <c r="W13" s="8"/>
    </row>
    <row r="14" spans="1:24" x14ac:dyDescent="0.25">
      <c r="A14" s="47" t="s">
        <v>17</v>
      </c>
      <c r="B14" s="48"/>
      <c r="C14" s="26">
        <f>SUM(C7:C13)</f>
        <v>50640</v>
      </c>
      <c r="D14" s="26">
        <f>SUM(D7:D13)</f>
        <v>42828</v>
      </c>
      <c r="E14" s="26">
        <f>SUM(E7:E13)</f>
        <v>7812</v>
      </c>
      <c r="F14" s="26">
        <f>SUM(F7:F13)</f>
        <v>51183</v>
      </c>
      <c r="G14" s="27">
        <f>C14:C17-F14:F17</f>
        <v>-543</v>
      </c>
      <c r="H14" s="26">
        <f>SUM(H7:H13)</f>
        <v>16318</v>
      </c>
      <c r="I14" s="26">
        <f>SUM(I7:I13)</f>
        <v>13684</v>
      </c>
      <c r="J14" s="26">
        <f>SUM(J7:J13)</f>
        <v>2634</v>
      </c>
      <c r="K14" s="26">
        <f>SUM(K7:K13)</f>
        <v>16072</v>
      </c>
      <c r="L14" s="27">
        <f>H14:H17-K14:K17</f>
        <v>246</v>
      </c>
      <c r="M14" s="26">
        <f>SUM(M7:M13)</f>
        <v>10415</v>
      </c>
      <c r="N14" s="26">
        <f>SUM(N7:N13)</f>
        <v>8585</v>
      </c>
      <c r="O14" s="26">
        <f>SUM(O7:O13)</f>
        <v>1830</v>
      </c>
      <c r="P14" s="26">
        <f>SUM(P7:P13)</f>
        <v>10669</v>
      </c>
      <c r="Q14" s="27">
        <f>M14:M17-P14:P17</f>
        <v>-254</v>
      </c>
      <c r="R14" s="26">
        <f>SUM(R7:R13)</f>
        <v>23907</v>
      </c>
      <c r="S14" s="26">
        <f>SUM(S7:S13)</f>
        <v>20559</v>
      </c>
      <c r="T14" s="26">
        <f>SUM(T7:T13)</f>
        <v>3348</v>
      </c>
      <c r="U14" s="26">
        <f>SUM(U7:U13)</f>
        <v>24442</v>
      </c>
      <c r="V14" s="27">
        <f>R14:R17-U14:U17</f>
        <v>-535</v>
      </c>
      <c r="W14" s="8"/>
      <c r="X14" s="9"/>
    </row>
    <row r="15" spans="1:24" ht="15.75" thickBot="1" x14ac:dyDescent="0.3">
      <c r="A15" s="32">
        <v>8</v>
      </c>
      <c r="B15" s="33" t="s">
        <v>25</v>
      </c>
      <c r="C15" s="31">
        <v>53805</v>
      </c>
      <c r="D15" s="31">
        <v>36324</v>
      </c>
      <c r="E15" s="31">
        <v>17481</v>
      </c>
      <c r="F15" s="31">
        <v>53518</v>
      </c>
      <c r="G15" s="31">
        <f>C15:C17-F15:F17</f>
        <v>287</v>
      </c>
      <c r="H15" s="31">
        <v>5516</v>
      </c>
      <c r="I15" s="31">
        <v>3373</v>
      </c>
      <c r="J15" s="31">
        <v>2143</v>
      </c>
      <c r="K15" s="31">
        <v>4985</v>
      </c>
      <c r="L15" s="31">
        <f>H15:H17-K15:K17</f>
        <v>531</v>
      </c>
      <c r="M15" s="31">
        <v>48289</v>
      </c>
      <c r="N15" s="31">
        <v>32951</v>
      </c>
      <c r="O15" s="31">
        <v>15338</v>
      </c>
      <c r="P15" s="31">
        <v>48533</v>
      </c>
      <c r="Q15" s="31">
        <f>M15:M17-P15:P17</f>
        <v>-244</v>
      </c>
      <c r="R15" s="31" t="s">
        <v>27</v>
      </c>
      <c r="S15" s="31" t="s">
        <v>27</v>
      </c>
      <c r="T15" s="31" t="s">
        <v>27</v>
      </c>
      <c r="U15" s="31" t="s">
        <v>27</v>
      </c>
      <c r="V15" s="31" t="s">
        <v>27</v>
      </c>
      <c r="W15" s="8"/>
    </row>
    <row r="16" spans="1:24" ht="15.75" thickBot="1" x14ac:dyDescent="0.3">
      <c r="A16" s="49" t="s">
        <v>17</v>
      </c>
      <c r="B16" s="50"/>
      <c r="C16" s="25">
        <f>SUM(C14:C15)</f>
        <v>104445</v>
      </c>
      <c r="D16" s="25">
        <f>SUM(D14:D15)</f>
        <v>79152</v>
      </c>
      <c r="E16" s="25">
        <f>SUM(E14:E15)</f>
        <v>25293</v>
      </c>
      <c r="F16" s="25">
        <f>SUM(F14:F15)</f>
        <v>104701</v>
      </c>
      <c r="G16" s="25">
        <f>C16:C17-F16:F17</f>
        <v>-256</v>
      </c>
      <c r="H16" s="25">
        <f>SUM(H14:H15)</f>
        <v>21834</v>
      </c>
      <c r="I16" s="25">
        <f>SUM(I14:I15)</f>
        <v>17057</v>
      </c>
      <c r="J16" s="25">
        <f>SUM(J14:J15)</f>
        <v>4777</v>
      </c>
      <c r="K16" s="25">
        <f>SUM(K14:K15)</f>
        <v>21057</v>
      </c>
      <c r="L16" s="28">
        <f>H16:H17-K16:K17</f>
        <v>777</v>
      </c>
      <c r="M16" s="25">
        <f>SUM(M14:M15)</f>
        <v>58704</v>
      </c>
      <c r="N16" s="25">
        <f>SUM(N14:N15)</f>
        <v>41536</v>
      </c>
      <c r="O16" s="25">
        <f>SUM(O14:O15)</f>
        <v>17168</v>
      </c>
      <c r="P16" s="25">
        <f>SUM(P14:P15)</f>
        <v>59202</v>
      </c>
      <c r="Q16" s="25">
        <f>M16:M17-P16:P17</f>
        <v>-498</v>
      </c>
      <c r="R16" s="25">
        <v>23907</v>
      </c>
      <c r="S16" s="25">
        <f>SUM(S14:S15)</f>
        <v>20559</v>
      </c>
      <c r="T16" s="25">
        <f>SUM(T14:T15)</f>
        <v>3348</v>
      </c>
      <c r="U16" s="25">
        <f>SUM(U14:U15)</f>
        <v>24442</v>
      </c>
      <c r="V16" s="29">
        <f>R16:R17-U16:U17</f>
        <v>-535</v>
      </c>
      <c r="W16" s="8"/>
    </row>
    <row r="17" spans="1:23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8"/>
    </row>
    <row r="32" spans="1:23" x14ac:dyDescent="0.25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22" x14ac:dyDescent="0.25">
      <c r="A33" s="15"/>
      <c r="B33" s="15"/>
      <c r="C33" s="15"/>
      <c r="D33" s="1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x14ac:dyDescent="0.25">
      <c r="A34" s="15"/>
      <c r="B34" s="15">
        <v>2017</v>
      </c>
      <c r="C34" s="15">
        <v>106974</v>
      </c>
      <c r="D34" s="1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x14ac:dyDescent="0.25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</sheetData>
  <mergeCells count="21">
    <mergeCell ref="A2:V2"/>
    <mergeCell ref="R3:T3"/>
    <mergeCell ref="A4:A6"/>
    <mergeCell ref="C4:E4"/>
    <mergeCell ref="F4:F6"/>
    <mergeCell ref="G4:G6"/>
    <mergeCell ref="H4:J4"/>
    <mergeCell ref="K4:K6"/>
    <mergeCell ref="L4:L6"/>
    <mergeCell ref="M4:O4"/>
    <mergeCell ref="U4:U6"/>
    <mergeCell ref="V4:V6"/>
    <mergeCell ref="C5:E5"/>
    <mergeCell ref="H5:J5"/>
    <mergeCell ref="M5:O5"/>
    <mergeCell ref="R5:T5"/>
    <mergeCell ref="A14:B14"/>
    <mergeCell ref="A16:B16"/>
    <mergeCell ref="P4:P6"/>
    <mergeCell ref="Q4:Q6"/>
    <mergeCell ref="R4:T4"/>
  </mergeCells>
  <pageMargins left="0.7" right="0.7" top="0.75" bottom="0.75" header="0.3" footer="0.3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topLeftCell="B1" workbookViewId="0">
      <selection activeCell="J33" sqref="J33"/>
    </sheetView>
  </sheetViews>
  <sheetFormatPr defaultRowHeight="15" x14ac:dyDescent="0.25"/>
  <sheetData>
    <row r="2" spans="1:2" x14ac:dyDescent="0.25">
      <c r="A2">
        <v>2012</v>
      </c>
      <c r="B2">
        <v>116516</v>
      </c>
    </row>
    <row r="3" spans="1:2" x14ac:dyDescent="0.25">
      <c r="A3">
        <v>2013</v>
      </c>
      <c r="B3">
        <v>116577</v>
      </c>
    </row>
    <row r="4" spans="1:2" x14ac:dyDescent="0.25">
      <c r="A4">
        <v>2014</v>
      </c>
      <c r="B4">
        <v>110470</v>
      </c>
    </row>
    <row r="6" spans="1:2" x14ac:dyDescent="0.25">
      <c r="A6">
        <v>2012</v>
      </c>
      <c r="B6">
        <v>45153</v>
      </c>
    </row>
    <row r="7" spans="1:2" x14ac:dyDescent="0.25">
      <c r="A7">
        <v>2013</v>
      </c>
      <c r="B7">
        <v>45199</v>
      </c>
    </row>
    <row r="8" spans="1:2" x14ac:dyDescent="0.25">
      <c r="A8">
        <v>2014</v>
      </c>
      <c r="B8">
        <v>44960</v>
      </c>
    </row>
    <row r="11" spans="1:2" x14ac:dyDescent="0.25">
      <c r="A11">
        <f>61/B3*100</f>
        <v>5.2325930500870664E-2</v>
      </c>
    </row>
    <row r="18" spans="1:2" x14ac:dyDescent="0.25">
      <c r="A18" t="s">
        <v>4</v>
      </c>
      <c r="B18" s="10">
        <v>0.14000000000000001</v>
      </c>
    </row>
    <row r="19" spans="1:2" x14ac:dyDescent="0.25">
      <c r="A19" t="s">
        <v>28</v>
      </c>
      <c r="B19" s="10">
        <v>0.27</v>
      </c>
    </row>
    <row r="20" spans="1:2" x14ac:dyDescent="0.25">
      <c r="A20" t="s">
        <v>29</v>
      </c>
      <c r="B20" s="10">
        <v>0.59</v>
      </c>
    </row>
    <row r="24" spans="1:2" x14ac:dyDescent="0.25">
      <c r="A24" t="s">
        <v>4</v>
      </c>
      <c r="B24" s="10">
        <v>0.5</v>
      </c>
    </row>
    <row r="25" spans="1:2" x14ac:dyDescent="0.25">
      <c r="A25" t="s">
        <v>28</v>
      </c>
      <c r="B25" s="10">
        <v>0.36</v>
      </c>
    </row>
    <row r="26" spans="1:2" x14ac:dyDescent="0.25">
      <c r="A26" t="s">
        <v>29</v>
      </c>
      <c r="B26" s="10">
        <v>0.13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2020-08-06T10:16:38Z</cp:lastPrinted>
  <dcterms:created xsi:type="dcterms:W3CDTF">2014-01-10T05:54:11Z</dcterms:created>
  <dcterms:modified xsi:type="dcterms:W3CDTF">2020-08-06T10:33:50Z</dcterms:modified>
</cp:coreProperties>
</file>