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12" i="1" l="1"/>
  <c r="M15" i="2" l="1"/>
  <c r="M17" i="2"/>
  <c r="L17" i="2"/>
  <c r="L15" i="2"/>
  <c r="G13" i="1" l="1"/>
  <c r="F32" i="3" l="1"/>
  <c r="B33" i="3" l="1"/>
  <c r="B34" i="3" s="1"/>
  <c r="I15" i="2" l="1"/>
  <c r="I17" i="2" s="1"/>
  <c r="G15" i="2"/>
  <c r="G17" i="2" s="1"/>
  <c r="E15" i="2"/>
  <c r="E17" i="2" s="1"/>
  <c r="C15" i="2"/>
  <c r="C17" i="2" s="1"/>
  <c r="I13" i="1" l="1"/>
  <c r="E13" i="1"/>
  <c r="C13" i="1" l="1"/>
</calcChain>
</file>

<file path=xl/sharedStrings.xml><?xml version="1.0" encoding="utf-8"?>
<sst xmlns="http://schemas.openxmlformats.org/spreadsheetml/2006/main" count="94" uniqueCount="46">
  <si>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</si>
  <si>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</si>
  <si>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</si>
  <si>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</si>
  <si>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</si>
  <si>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</si>
  <si>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</si>
  <si>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</si>
  <si>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</si>
  <si>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</si>
  <si>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</si>
  <si>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</si>
  <si>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</si>
  <si>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</si>
  <si>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</si>
  <si>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</si>
  <si>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</si>
  <si>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</si>
  <si>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</si>
  <si>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</si>
  <si>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</si>
  <si>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</si>
  <si>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</si>
  <si>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</si>
  <si>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</si>
  <si>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MF</t>
  </si>
  <si>
    <t>KM</t>
  </si>
  <si>
    <t>539 tūkst; 48%</t>
  </si>
  <si>
    <t>441 tūkst; 39%</t>
  </si>
  <si>
    <t>154 tūkst; 14%</t>
  </si>
  <si>
    <t>,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</si>
  <si>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</si>
  <si>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Fondo dydis 2018 12 31</t>
  </si>
  <si>
    <t>DOKUMENTŲ FONDO BŪKLĖ 2018 M.</t>
  </si>
  <si>
    <t>9089*</t>
  </si>
  <si>
    <t>45333*</t>
  </si>
  <si>
    <t>38161*</t>
  </si>
  <si>
    <t>11539*</t>
  </si>
  <si>
    <t>69704*</t>
  </si>
  <si>
    <t>41882*</t>
  </si>
  <si>
    <t>27867*</t>
  </si>
  <si>
    <t>27824*</t>
  </si>
  <si>
    <t>18295*</t>
  </si>
  <si>
    <t xml:space="preserve"> </t>
  </si>
  <si>
    <t>60644*</t>
  </si>
  <si>
    <t>25386*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</si>
</sst>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0"/>
      <name val="Arial"/>
      <family val="2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6" fillId="2" borderId="4" xfId="0" applyFont="1" applyFill="1" applyBorder="1"/>
    <xf numFmtId="0" fontId="6" fillId="0" borderId="0" xfId="0" applyFont="1" applyFill="1"/>
    <xf numFmtId="0" fontId="8" fillId="0" borderId="0" xfId="0" applyFont="1" applyFill="1"/>
    <xf numFmtId="0" fontId="11" fillId="2" borderId="0" xfId="0" applyFont="1" applyFill="1"/>
    <xf numFmtId="9" fontId="0" fillId="0" borderId="0" xfId="0" applyNumberFormat="1"/>
    <xf numFmtId="165" fontId="0" fillId="0" borderId="0" xfId="1" applyNumberFormat="1" applyFont="1"/>
    <xf numFmtId="9" fontId="10" fillId="2" borderId="4" xfId="0" applyNumberFormat="1" applyFont="1" applyFill="1" applyBorder="1" applyAlignment="1">
      <alignment horizontal="center"/>
    </xf>
    <xf numFmtId="9" fontId="9" fillId="2" borderId="4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6" fillId="2" borderId="0" xfId="0" applyFont="1" applyFill="1"/>
    <xf numFmtId="1" fontId="16" fillId="2" borderId="0" xfId="0" applyNumberFormat="1" applyFont="1" applyFill="1"/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right"/>
    </xf>
    <xf numFmtId="0" fontId="19" fillId="2" borderId="0" xfId="0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4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/>
    <xf numFmtId="1" fontId="5" fillId="2" borderId="0" xfId="0" applyNumberFormat="1" applyFont="1" applyFill="1"/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4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20" fillId="2" borderId="0" xfId="0" applyFont="1" applyFill="1"/>
    <xf numFmtId="0" fontId="20" fillId="0" borderId="0" xfId="0" applyFont="1" applyFill="1" applyBorder="1"/>
    <xf numFmtId="0" fontId="1" fillId="2" borderId="0" xfId="0" applyFont="1" applyFill="1" applyBorder="1"/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vertical="top" wrapText="1"/>
    </xf>
    <xf numFmtId="0" fontId="15" fillId="4" borderId="6" xfId="0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2" fillId="0" borderId="0" xfId="0" applyFont="1" applyFill="1" applyBorder="1"/>
    <xf numFmtId="0" fontId="1" fillId="2" borderId="0" xfId="0" applyFont="1" applyFill="1" applyBorder="1" applyAlignment="1">
      <alignment horizontal="center"/>
    </xf>
    <xf numFmtId="9" fontId="21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  <color rgb="FFFFF2E5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</a:t>
                    </a:r>
                    <a:fld id="{07E1DA58-C87F-41FF-B196-EB9934BCAB9F}" type="CATEGORYNAM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423 tūkst.
</a:t>
                    </a:r>
                    <a:fld id="{24D6B0D4-9990-4ABB-85F8-C5AD51D529FA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414-40BD-AF0B-3836991F2C09}"/>
                </c:ext>
              </c:extLst>
            </c:dLbl>
            <c:dLbl>
              <c:idx val="1"/>
              <c:layout>
                <c:manualLayout>
                  <c:x val="-6.3276684164479444E-2"/>
                  <c:y val="-0.25018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144 tūkst.
</a:t>
                    </a:r>
                    <a:fld id="{BB088BC9-CAAB-4162-AFB8-428B8FC8F740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414-40BD-AF0B-3836991F2C09}"/>
                </c:ext>
              </c:extLst>
            </c:dLbl>
            <c:dLbl>
              <c:idx val="2"/>
              <c:layout>
                <c:manualLayout>
                  <c:x val="0.24510564304461943"/>
                  <c:y val="3.64596092155147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Kaimo fil.</a:t>
                    </a:r>
                  </a:p>
                  <a:p>
                    <a:r>
                      <a:rPr lang="en-US" baseline="0"/>
                      <a:t>445 tūkst.
</a:t>
                    </a:r>
                    <a:fld id="{731DB650-EB37-437F-A712-8F4A9F7865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414-40BD-AF0B-3836991F2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423791</c:v>
                </c:pt>
                <c:pt idx="1">
                  <c:v>144344</c:v>
                </c:pt>
                <c:pt idx="2">
                  <c:v>445532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(Alytaus!$K$13,Alytaus!$L$13,Alytaus!$M$13)</c15:f>
                <c15:dlblRangeCache>
                  <c:ptCount val="3"/>
                </c15:dlblRangeCache>
              </c15:datalabelsRange>
            </c:ext>
            <c:ext xmlns:c16="http://schemas.microsoft.com/office/drawing/2014/chart" uri="{C3380CC4-5D6E-409C-BE32-E72D297353CC}">
              <c16:uniqueId val="{00000006-C414-40BD-AF0B-3836991F2C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5917213473315837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450C4A-9A92-433D-88D5-7DD897D4D6BD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428 tūkst.
</a:t>
                    </a:r>
                    <a:fld id="{BB330E3B-1FFF-40B7-98C4-288A819ECCA7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9E-415B-BB42-93977B4D8F06}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578 tūkst.
</a:t>
                    </a:r>
                    <a:fld id="{38FC3B0B-1EDE-4920-B7AE-46DCB6B2BE79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9E-415B-BB42-93977B4D8F06}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894 tūkst.
</a:t>
                    </a:r>
                    <a:fld id="{087009B1-AA97-4A1C-A306-108BE3A4C27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9E-415B-BB42-93977B4D8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428349</c:v>
                </c:pt>
                <c:pt idx="1">
                  <c:v>577947</c:v>
                </c:pt>
                <c:pt idx="2">
                  <c:v>894840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A-4B99-86EA-CFF5635FFF80}"/>
                </c:ext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A-4B99-86EA-CFF5635FFF80}"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A-4B99-86EA-CFF5635FF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EE-4C66-8917-0E4185E9BD52}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EE-4C66-8917-0E4185E9BD52}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EE-4C66-8917-0E4185E9B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14</xdr:row>
      <xdr:rowOff>64478</xdr:rowOff>
    </xdr:from>
    <xdr:to>
      <xdr:col>8</xdr:col>
      <xdr:colOff>1</xdr:colOff>
      <xdr:row>28</xdr:row>
      <xdr:rowOff>140678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27780</xdr:colOff>
      <xdr:row>17</xdr:row>
      <xdr:rowOff>188119</xdr:rowOff>
    </xdr:from>
    <xdr:to>
      <xdr:col>7</xdr:col>
      <xdr:colOff>575467</xdr:colOff>
      <xdr:row>32</xdr:row>
      <xdr:rowOff>73819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6"/>
  <sheetViews>
    <sheetView showGridLines="0"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4.7109375" style="7" customWidth="1"/>
    <col min="2" max="2" width="11.140625" style="7" customWidth="1"/>
    <col min="3" max="16384" width="8.85546875" style="7"/>
  </cols>
  <sheetData>
    <row r="1" spans="1:17" ht="8.25" customHeight="1" x14ac:dyDescent="0.25"/>
    <row r="2" spans="1:17" x14ac:dyDescent="0.25">
      <c r="A2" s="71" t="s">
        <v>17</v>
      </c>
      <c r="B2" s="72"/>
      <c r="C2" s="72"/>
      <c r="D2" s="72"/>
      <c r="E2" s="72"/>
      <c r="F2" s="72"/>
      <c r="G2" s="72"/>
      <c r="H2" s="72"/>
      <c r="I2" s="72"/>
      <c r="J2" s="72"/>
      <c r="K2" s="6"/>
      <c r="L2" s="6"/>
    </row>
    <row r="3" spans="1:17" x14ac:dyDescent="0.25">
      <c r="A3" s="73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8"/>
      <c r="L3" s="6"/>
    </row>
    <row r="4" spans="1:17" x14ac:dyDescent="0.25">
      <c r="A4" s="11"/>
      <c r="B4" s="12"/>
      <c r="C4" s="12"/>
      <c r="D4" s="12"/>
      <c r="E4" s="12"/>
      <c r="F4" s="12"/>
      <c r="G4" s="9"/>
      <c r="H4" s="9"/>
      <c r="I4" s="9"/>
      <c r="J4" s="9"/>
      <c r="K4" s="6"/>
      <c r="L4" s="6"/>
    </row>
    <row r="5" spans="1:17" x14ac:dyDescent="0.25">
      <c r="A5" s="75" t="s">
        <v>1</v>
      </c>
      <c r="B5" s="78" t="s">
        <v>2</v>
      </c>
      <c r="C5" s="81" t="s">
        <v>32</v>
      </c>
      <c r="D5" s="82"/>
      <c r="E5" s="82"/>
      <c r="F5" s="82"/>
      <c r="G5" s="82"/>
      <c r="H5" s="82"/>
      <c r="I5" s="82"/>
      <c r="J5" s="82"/>
      <c r="K5" s="10"/>
      <c r="L5" s="6"/>
    </row>
    <row r="6" spans="1:17" x14ac:dyDescent="0.25">
      <c r="A6" s="76"/>
      <c r="B6" s="79"/>
      <c r="C6" s="83" t="s">
        <v>3</v>
      </c>
      <c r="D6" s="83"/>
      <c r="E6" s="83" t="s">
        <v>4</v>
      </c>
      <c r="F6" s="83"/>
      <c r="G6" s="83" t="s">
        <v>5</v>
      </c>
      <c r="H6" s="83"/>
      <c r="I6" s="83" t="s">
        <v>6</v>
      </c>
      <c r="J6" s="81"/>
      <c r="K6" s="36"/>
      <c r="L6" s="31"/>
      <c r="M6" s="31"/>
      <c r="N6" s="31"/>
      <c r="O6" s="31"/>
      <c r="P6" s="31"/>
      <c r="Q6" s="31"/>
    </row>
    <row r="7" spans="1:17" x14ac:dyDescent="0.25">
      <c r="A7" s="77"/>
      <c r="B7" s="80"/>
      <c r="C7" s="33" t="s">
        <v>7</v>
      </c>
      <c r="D7" s="33" t="s">
        <v>8</v>
      </c>
      <c r="E7" s="33" t="s">
        <v>7</v>
      </c>
      <c r="F7" s="33" t="s">
        <v>8</v>
      </c>
      <c r="G7" s="33" t="s">
        <v>7</v>
      </c>
      <c r="H7" s="33" t="s">
        <v>8</v>
      </c>
      <c r="I7" s="33" t="s">
        <v>7</v>
      </c>
      <c r="J7" s="33" t="s">
        <v>8</v>
      </c>
      <c r="K7" s="57"/>
      <c r="L7" s="58"/>
      <c r="M7" s="59"/>
      <c r="N7" s="58"/>
      <c r="O7" s="31"/>
      <c r="P7" s="31"/>
      <c r="Q7" s="31"/>
    </row>
    <row r="8" spans="1:17" x14ac:dyDescent="0.25">
      <c r="A8" s="18">
        <v>1</v>
      </c>
      <c r="B8" s="45" t="s">
        <v>18</v>
      </c>
      <c r="C8" s="18">
        <v>151645</v>
      </c>
      <c r="D8" s="18">
        <v>53681</v>
      </c>
      <c r="E8" s="18">
        <v>87916</v>
      </c>
      <c r="F8" s="18">
        <v>43930</v>
      </c>
      <c r="G8" s="18">
        <v>63729</v>
      </c>
      <c r="H8" s="18">
        <v>12385</v>
      </c>
      <c r="I8" s="18" t="s">
        <v>24</v>
      </c>
      <c r="J8" s="46" t="s">
        <v>24</v>
      </c>
      <c r="K8" s="60"/>
      <c r="L8" s="61">
        <v>12385</v>
      </c>
      <c r="M8" s="59"/>
      <c r="N8" s="58"/>
      <c r="O8" s="31"/>
      <c r="P8" s="31"/>
      <c r="Q8" s="31"/>
    </row>
    <row r="9" spans="1:17" x14ac:dyDescent="0.25">
      <c r="A9" s="18">
        <v>2</v>
      </c>
      <c r="B9" s="47" t="s">
        <v>19</v>
      </c>
      <c r="C9" s="48">
        <v>334832</v>
      </c>
      <c r="D9" s="18">
        <v>29855</v>
      </c>
      <c r="E9" s="18">
        <v>94517</v>
      </c>
      <c r="F9" s="18">
        <v>28760</v>
      </c>
      <c r="G9" s="18">
        <v>41864</v>
      </c>
      <c r="H9" s="18">
        <v>18807</v>
      </c>
      <c r="I9" s="18">
        <v>198451</v>
      </c>
      <c r="J9" s="46">
        <v>8548</v>
      </c>
      <c r="K9" s="62"/>
      <c r="L9" s="61">
        <v>18807</v>
      </c>
      <c r="M9" s="59"/>
      <c r="N9" s="58"/>
      <c r="O9" s="31"/>
      <c r="P9" s="31"/>
      <c r="Q9" s="31"/>
    </row>
    <row r="10" spans="1:17" s="27" customFormat="1" x14ac:dyDescent="0.25">
      <c r="A10" s="18">
        <v>3</v>
      </c>
      <c r="B10" s="47" t="s">
        <v>20</v>
      </c>
      <c r="C10" s="18">
        <v>165493</v>
      </c>
      <c r="D10" s="18">
        <v>67330</v>
      </c>
      <c r="E10" s="18">
        <v>119649</v>
      </c>
      <c r="F10" s="18">
        <v>42315</v>
      </c>
      <c r="G10" s="18">
        <v>21267</v>
      </c>
      <c r="H10" s="18">
        <v>9315</v>
      </c>
      <c r="I10" s="18">
        <v>24577</v>
      </c>
      <c r="J10" s="46">
        <v>16206</v>
      </c>
      <c r="K10" s="63"/>
      <c r="L10" s="61">
        <v>9315</v>
      </c>
      <c r="M10" s="59"/>
      <c r="N10" s="58"/>
      <c r="O10" s="38"/>
      <c r="P10" s="38"/>
      <c r="Q10" s="38"/>
    </row>
    <row r="11" spans="1:17" x14ac:dyDescent="0.25">
      <c r="A11" s="18">
        <v>4</v>
      </c>
      <c r="B11" s="47" t="s">
        <v>21</v>
      </c>
      <c r="C11" s="18">
        <v>186940</v>
      </c>
      <c r="D11" s="18">
        <v>33366</v>
      </c>
      <c r="E11" s="18">
        <v>60067</v>
      </c>
      <c r="F11" s="18">
        <v>33366</v>
      </c>
      <c r="G11" s="18">
        <v>17484</v>
      </c>
      <c r="H11" s="49">
        <v>5651</v>
      </c>
      <c r="I11" s="18">
        <v>109389</v>
      </c>
      <c r="J11" s="46">
        <v>5150</v>
      </c>
      <c r="K11" s="62"/>
      <c r="L11" s="61">
        <v>5651</v>
      </c>
      <c r="M11" s="58"/>
      <c r="N11" s="58"/>
      <c r="O11" s="31"/>
      <c r="P11" s="31"/>
      <c r="Q11" s="31"/>
    </row>
    <row r="12" spans="1:17" ht="15.75" thickBot="1" x14ac:dyDescent="0.3">
      <c r="A12" s="18">
        <v>5</v>
      </c>
      <c r="B12" s="47" t="s">
        <v>22</v>
      </c>
      <c r="C12" s="18">
        <v>174757</v>
      </c>
      <c r="D12" s="18">
        <v>42435</v>
      </c>
      <c r="E12" s="18">
        <v>61642</v>
      </c>
      <c r="F12" s="18">
        <v>42435</v>
      </c>
      <c r="G12" s="18" t="s">
        <v>24</v>
      </c>
      <c r="H12" s="18" t="s">
        <v>24</v>
      </c>
      <c r="I12" s="18">
        <v>113115</v>
      </c>
      <c r="J12" s="46">
        <v>6453</v>
      </c>
      <c r="K12" s="62"/>
      <c r="L12" s="64">
        <f>SUM(L8:L11)/4</f>
        <v>11539.5</v>
      </c>
      <c r="M12" s="58"/>
      <c r="N12" s="58"/>
      <c r="O12" s="31"/>
      <c r="P12" s="31"/>
      <c r="Q12" s="31"/>
    </row>
    <row r="13" spans="1:17" ht="15.75" thickBot="1" x14ac:dyDescent="0.3">
      <c r="A13" s="24"/>
      <c r="B13" s="25" t="s">
        <v>15</v>
      </c>
      <c r="C13" s="50">
        <f>SUM(C8:C12)</f>
        <v>1013667</v>
      </c>
      <c r="D13" s="51" t="s">
        <v>35</v>
      </c>
      <c r="E13" s="50">
        <f>SUM(E8:E12)</f>
        <v>423791</v>
      </c>
      <c r="F13" s="51" t="s">
        <v>36</v>
      </c>
      <c r="G13" s="50">
        <f>SUM(G8:G12)</f>
        <v>144344</v>
      </c>
      <c r="H13" s="51" t="s">
        <v>37</v>
      </c>
      <c r="I13" s="50">
        <f>SUM(I9:I12)</f>
        <v>445532</v>
      </c>
      <c r="J13" s="51" t="s">
        <v>34</v>
      </c>
      <c r="K13" s="65"/>
      <c r="L13" s="58"/>
      <c r="M13" s="58"/>
      <c r="N13" s="58"/>
      <c r="O13" s="31"/>
      <c r="P13" s="31"/>
      <c r="Q13" s="31"/>
    </row>
    <row r="14" spans="1:17" s="13" customFormat="1" ht="12.75" x14ac:dyDescent="0.2">
      <c r="A14" s="19" t="s">
        <v>31</v>
      </c>
      <c r="B14" s="19"/>
      <c r="C14" s="20"/>
      <c r="D14" s="21"/>
      <c r="E14" s="21"/>
      <c r="F14" s="20"/>
      <c r="G14" s="19"/>
      <c r="H14" s="19"/>
      <c r="I14" s="19"/>
      <c r="J14" s="19"/>
      <c r="K14" s="39"/>
      <c r="L14" s="40"/>
      <c r="M14" s="37"/>
      <c r="N14" s="40"/>
      <c r="O14" s="39"/>
      <c r="P14" s="39"/>
      <c r="Q14" s="39"/>
    </row>
    <row r="15" spans="1:17" x14ac:dyDescent="0.25">
      <c r="A15" s="22"/>
      <c r="B15" s="22"/>
      <c r="C15" s="22"/>
      <c r="D15" s="23"/>
      <c r="E15" s="22"/>
      <c r="F15" s="23"/>
      <c r="G15" s="22"/>
      <c r="H15" s="23"/>
      <c r="I15" s="22"/>
      <c r="J15" s="22"/>
      <c r="K15" s="31"/>
      <c r="L15" s="31"/>
      <c r="M15" s="31"/>
      <c r="N15" s="31"/>
      <c r="O15" s="31"/>
      <c r="P15" s="31"/>
      <c r="Q15" s="31"/>
    </row>
    <row r="36" spans="3:3" x14ac:dyDescent="0.25">
      <c r="C36" s="7" t="s">
        <v>30</v>
      </c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26"/>
  <sheetViews>
    <sheetView zoomScale="130" zoomScaleNormal="130" workbookViewId="0">
      <selection activeCell="B5" sqref="B5:B7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9" width="8.85546875" style="2"/>
    <col min="10" max="10" width="12.42578125" style="2" customWidth="1"/>
    <col min="11" max="11" width="10.7109375" style="2" bestFit="1" customWidth="1"/>
    <col min="12" max="15" width="8.85546875" style="2" customWidth="1"/>
    <col min="16" max="16" width="16.5703125" style="2" customWidth="1"/>
    <col min="17" max="16384" width="8.85546875" style="2"/>
  </cols>
  <sheetData>
    <row r="1" spans="1:24" ht="7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73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75" t="s">
        <v>1</v>
      </c>
      <c r="B5" s="78" t="s">
        <v>2</v>
      </c>
      <c r="C5" s="81" t="s">
        <v>32</v>
      </c>
      <c r="D5" s="82"/>
      <c r="E5" s="82"/>
      <c r="F5" s="82"/>
      <c r="G5" s="82"/>
      <c r="H5" s="82"/>
      <c r="I5" s="82"/>
      <c r="J5" s="88"/>
      <c r="K5" s="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76"/>
      <c r="B6" s="79"/>
      <c r="C6" s="83" t="s">
        <v>3</v>
      </c>
      <c r="D6" s="83"/>
      <c r="E6" s="83" t="s">
        <v>4</v>
      </c>
      <c r="F6" s="83"/>
      <c r="G6" s="83" t="s">
        <v>5</v>
      </c>
      <c r="H6" s="83"/>
      <c r="I6" s="83" t="s">
        <v>6</v>
      </c>
      <c r="J6" s="83"/>
      <c r="K6" s="4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77"/>
      <c r="B7" s="80"/>
      <c r="C7" s="34" t="s">
        <v>7</v>
      </c>
      <c r="D7" s="34" t="s">
        <v>8</v>
      </c>
      <c r="E7" s="34" t="s">
        <v>7</v>
      </c>
      <c r="F7" s="34" t="s">
        <v>8</v>
      </c>
      <c r="G7" s="34" t="s">
        <v>7</v>
      </c>
      <c r="H7" s="34" t="s">
        <v>8</v>
      </c>
      <c r="I7" s="34" t="s">
        <v>7</v>
      </c>
      <c r="J7" s="34" t="s">
        <v>8</v>
      </c>
      <c r="K7" s="41"/>
      <c r="L7" s="41"/>
      <c r="M7" s="41"/>
      <c r="N7" s="41"/>
      <c r="O7" s="1"/>
      <c r="P7" s="3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8">
        <v>1</v>
      </c>
      <c r="B8" s="45" t="s">
        <v>9</v>
      </c>
      <c r="C8" s="18">
        <v>168787</v>
      </c>
      <c r="D8" s="18">
        <v>33468</v>
      </c>
      <c r="E8" s="18">
        <v>56844</v>
      </c>
      <c r="F8" s="18">
        <v>33378</v>
      </c>
      <c r="G8" s="18">
        <v>29488</v>
      </c>
      <c r="H8" s="18">
        <v>17510</v>
      </c>
      <c r="I8" s="18">
        <v>82455</v>
      </c>
      <c r="J8" s="18">
        <v>15987</v>
      </c>
      <c r="K8" s="66"/>
      <c r="L8" s="61">
        <v>17510</v>
      </c>
      <c r="M8" s="41"/>
      <c r="N8" s="41"/>
      <c r="O8" s="1"/>
      <c r="P8" s="3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8">
        <v>2</v>
      </c>
      <c r="B9" s="47" t="s">
        <v>10</v>
      </c>
      <c r="C9" s="18">
        <v>226908</v>
      </c>
      <c r="D9" s="18">
        <v>75311</v>
      </c>
      <c r="E9" s="18">
        <v>37312</v>
      </c>
      <c r="F9" s="18">
        <v>16076</v>
      </c>
      <c r="G9" s="18">
        <v>33832</v>
      </c>
      <c r="H9" s="18">
        <v>16426</v>
      </c>
      <c r="I9" s="18">
        <v>155764</v>
      </c>
      <c r="J9" s="18">
        <v>35734</v>
      </c>
      <c r="K9" s="67"/>
      <c r="L9" s="61">
        <v>16426</v>
      </c>
      <c r="M9" s="41"/>
      <c r="N9" s="41"/>
      <c r="O9" s="1"/>
      <c r="P9" s="3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8">
        <v>3</v>
      </c>
      <c r="B10" s="47" t="s">
        <v>11</v>
      </c>
      <c r="C10" s="18">
        <v>111681</v>
      </c>
      <c r="D10" s="18">
        <v>9387</v>
      </c>
      <c r="E10" s="18">
        <v>37591</v>
      </c>
      <c r="F10" s="18">
        <v>9387</v>
      </c>
      <c r="G10" s="18" t="s">
        <v>24</v>
      </c>
      <c r="H10" s="18" t="s">
        <v>24</v>
      </c>
      <c r="I10" s="18">
        <v>74090</v>
      </c>
      <c r="J10" s="18">
        <v>6696</v>
      </c>
      <c r="K10" s="68"/>
      <c r="L10" s="61"/>
      <c r="M10" s="41"/>
      <c r="N10" s="41"/>
      <c r="O10" s="1"/>
      <c r="P10" s="3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8">
        <v>4</v>
      </c>
      <c r="B11" s="47" t="s">
        <v>12</v>
      </c>
      <c r="C11" s="18">
        <v>185733</v>
      </c>
      <c r="D11" s="18">
        <v>50415</v>
      </c>
      <c r="E11" s="18">
        <v>45019</v>
      </c>
      <c r="F11" s="18">
        <v>38300</v>
      </c>
      <c r="G11" s="18">
        <v>61641</v>
      </c>
      <c r="H11" s="18">
        <v>40802</v>
      </c>
      <c r="I11" s="18">
        <v>79073</v>
      </c>
      <c r="J11" s="18">
        <v>37097</v>
      </c>
      <c r="K11" s="65"/>
      <c r="L11" s="61">
        <v>40802</v>
      </c>
      <c r="M11" s="41"/>
      <c r="N11" s="41"/>
      <c r="O11" s="1"/>
      <c r="P11" s="3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8">
        <v>5</v>
      </c>
      <c r="B12" s="47" t="s">
        <v>13</v>
      </c>
      <c r="C12" s="18">
        <v>214480</v>
      </c>
      <c r="D12" s="18">
        <v>34978</v>
      </c>
      <c r="E12" s="18">
        <v>58090</v>
      </c>
      <c r="F12" s="18">
        <v>30390</v>
      </c>
      <c r="G12" s="18">
        <v>60559</v>
      </c>
      <c r="H12" s="18">
        <v>26848</v>
      </c>
      <c r="I12" s="18">
        <v>95831</v>
      </c>
      <c r="J12" s="18">
        <v>7650</v>
      </c>
      <c r="K12" s="65"/>
      <c r="L12" s="61">
        <v>26848</v>
      </c>
      <c r="M12" s="41"/>
      <c r="N12" s="41"/>
      <c r="O12" s="1"/>
      <c r="P12" s="3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8">
        <v>6</v>
      </c>
      <c r="B13" s="47" t="s">
        <v>14</v>
      </c>
      <c r="C13" s="18">
        <v>192154</v>
      </c>
      <c r="D13" s="18">
        <v>38209</v>
      </c>
      <c r="E13" s="18">
        <v>67474</v>
      </c>
      <c r="F13" s="18">
        <v>38159</v>
      </c>
      <c r="G13" s="18" t="s">
        <v>24</v>
      </c>
      <c r="H13" s="18" t="s">
        <v>24</v>
      </c>
      <c r="I13" s="18">
        <v>124680</v>
      </c>
      <c r="J13" s="18">
        <v>7186</v>
      </c>
      <c r="K13" s="65"/>
      <c r="L13" s="61"/>
      <c r="M13" s="41"/>
      <c r="N13" s="41"/>
      <c r="O13" s="1"/>
      <c r="P13" s="3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8">
        <v>7</v>
      </c>
      <c r="B14" s="47" t="s">
        <v>23</v>
      </c>
      <c r="C14" s="18">
        <v>352027</v>
      </c>
      <c r="D14" s="18">
        <v>51412</v>
      </c>
      <c r="E14" s="18">
        <v>40678</v>
      </c>
      <c r="F14" s="18">
        <v>29386</v>
      </c>
      <c r="G14" s="18">
        <v>28402</v>
      </c>
      <c r="H14" s="18">
        <v>25345</v>
      </c>
      <c r="I14" s="18">
        <v>282947</v>
      </c>
      <c r="J14" s="18">
        <v>17721</v>
      </c>
      <c r="K14" s="65"/>
      <c r="L14" s="61">
        <v>25345</v>
      </c>
      <c r="M14" s="41"/>
      <c r="N14" s="41"/>
      <c r="O14" s="1"/>
      <c r="P14" s="3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84" t="s">
        <v>15</v>
      </c>
      <c r="B15" s="85"/>
      <c r="C15" s="53">
        <f>SUM(C8:C14)</f>
        <v>1451770</v>
      </c>
      <c r="D15" s="54" t="s">
        <v>39</v>
      </c>
      <c r="E15" s="53">
        <f>SUM(E8:E14)</f>
        <v>343008</v>
      </c>
      <c r="F15" s="54" t="s">
        <v>40</v>
      </c>
      <c r="G15" s="53">
        <f>SUM(G8:G14)</f>
        <v>213922</v>
      </c>
      <c r="H15" s="54" t="s">
        <v>45</v>
      </c>
      <c r="I15" s="53">
        <f>SUM(I8:I14)</f>
        <v>894840</v>
      </c>
      <c r="J15" s="54" t="s">
        <v>42</v>
      </c>
      <c r="K15" s="65"/>
      <c r="L15" s="69">
        <f>SUM(L8:L14)</f>
        <v>126931</v>
      </c>
      <c r="M15" s="41">
        <f>L15/5</f>
        <v>25386.2</v>
      </c>
      <c r="N15" s="41"/>
      <c r="O15" s="1"/>
      <c r="P15" s="3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44">
        <v>8</v>
      </c>
      <c r="B16" s="52" t="s">
        <v>16</v>
      </c>
      <c r="C16" s="44">
        <v>449366</v>
      </c>
      <c r="D16" s="44">
        <v>264456</v>
      </c>
      <c r="E16" s="44">
        <v>85341</v>
      </c>
      <c r="F16" s="44">
        <v>27520</v>
      </c>
      <c r="G16" s="44">
        <v>364025</v>
      </c>
      <c r="H16" s="44">
        <v>236936</v>
      </c>
      <c r="I16" s="44" t="s">
        <v>24</v>
      </c>
      <c r="J16" s="44" t="s">
        <v>24</v>
      </c>
      <c r="K16" s="65"/>
      <c r="L16" s="61">
        <v>236936</v>
      </c>
      <c r="M16" s="41"/>
      <c r="N16" s="41"/>
      <c r="O16" s="1"/>
      <c r="P16" s="3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42"/>
      <c r="B17" s="43" t="s">
        <v>15</v>
      </c>
      <c r="C17" s="55">
        <f>SUM(C15:C16)</f>
        <v>1901136</v>
      </c>
      <c r="D17" s="56" t="s">
        <v>38</v>
      </c>
      <c r="E17" s="55">
        <f>SUM(E15:E16)</f>
        <v>428349</v>
      </c>
      <c r="F17" s="56" t="s">
        <v>41</v>
      </c>
      <c r="G17" s="55">
        <f>SUM(G15:G16)</f>
        <v>577947</v>
      </c>
      <c r="H17" s="56" t="s">
        <v>44</v>
      </c>
      <c r="I17" s="55">
        <f>SUM(I15:I16)</f>
        <v>894840</v>
      </c>
      <c r="J17" s="56" t="s">
        <v>42</v>
      </c>
      <c r="K17" s="65"/>
      <c r="L17" s="70">
        <f>SUM(L15:L16)</f>
        <v>363867</v>
      </c>
      <c r="M17" s="41">
        <f>L17/6</f>
        <v>60644.5</v>
      </c>
      <c r="N17" s="41"/>
      <c r="O17" s="1"/>
      <c r="P17" s="3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9" t="s">
        <v>31</v>
      </c>
      <c r="B18" s="19"/>
      <c r="C18" s="20"/>
      <c r="D18" s="21"/>
      <c r="E18" s="26"/>
      <c r="F18" s="5"/>
      <c r="G18" s="4"/>
      <c r="H18" s="32"/>
      <c r="I18" s="4"/>
      <c r="J18" s="4"/>
      <c r="K18" s="35"/>
      <c r="L18" s="35"/>
      <c r="M18" s="35"/>
      <c r="N18" s="35"/>
      <c r="O18" s="31"/>
      <c r="P18" s="3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9"/>
      <c r="B19" s="28"/>
      <c r="C19" s="28"/>
      <c r="D19" s="30"/>
      <c r="E19" s="28"/>
      <c r="F19" s="31"/>
      <c r="G19" s="1"/>
      <c r="H19" s="31"/>
      <c r="I19" s="31"/>
      <c r="J19" s="31"/>
      <c r="K19" s="31"/>
      <c r="L19" s="31"/>
      <c r="M19" s="31"/>
      <c r="N19" s="31"/>
      <c r="O19" s="31"/>
      <c r="P19" s="3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31"/>
      <c r="J20" s="31"/>
      <c r="K20" s="31"/>
      <c r="L20" s="31"/>
      <c r="M20" s="31"/>
      <c r="N20" s="31"/>
      <c r="O20" s="3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31"/>
      <c r="J21" s="31"/>
      <c r="K21" s="31"/>
      <c r="L21" s="31"/>
      <c r="M21" s="31"/>
      <c r="N21" s="31"/>
      <c r="O21" s="3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31"/>
      <c r="J22" s="31"/>
      <c r="K22" s="31"/>
      <c r="L22" s="31"/>
      <c r="M22" s="31"/>
      <c r="N22" s="31"/>
      <c r="O22" s="3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31"/>
      <c r="J23" s="31"/>
      <c r="K23" s="31"/>
      <c r="L23" s="31"/>
      <c r="M23" s="31"/>
      <c r="N23" s="31"/>
      <c r="O23" s="3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31"/>
      <c r="J24" s="31"/>
      <c r="K24" s="31"/>
      <c r="L24" s="31"/>
      <c r="M24" s="31"/>
      <c r="N24" s="31"/>
      <c r="O24" s="3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31"/>
      <c r="J25" s="31"/>
      <c r="K25" s="31"/>
      <c r="L25" s="31"/>
      <c r="M25" s="31"/>
      <c r="N25" s="31"/>
      <c r="O25" s="3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31"/>
      <c r="J26" s="31"/>
      <c r="K26" s="31"/>
      <c r="L26" s="31"/>
      <c r="M26" s="31"/>
      <c r="N26" s="31"/>
      <c r="O26" s="3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31"/>
      <c r="J27" s="31"/>
      <c r="K27" s="31"/>
      <c r="L27" s="31"/>
      <c r="M27" s="31"/>
      <c r="N27" s="31"/>
      <c r="O27" s="3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31"/>
      <c r="J28" s="31"/>
      <c r="K28" s="31"/>
      <c r="L28" s="31"/>
      <c r="M28" s="31"/>
      <c r="N28" s="31"/>
      <c r="O28" s="3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31"/>
      <c r="J29" s="31"/>
      <c r="K29" s="31"/>
      <c r="L29" s="31"/>
      <c r="M29" s="31"/>
      <c r="N29" s="31"/>
      <c r="O29" s="3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31"/>
      <c r="J30" s="31"/>
      <c r="K30" s="31"/>
      <c r="L30" s="31"/>
      <c r="M30" s="31"/>
      <c r="N30" s="31"/>
      <c r="O30" s="3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31"/>
      <c r="J31" s="31"/>
      <c r="K31" s="31"/>
      <c r="L31" s="31"/>
      <c r="M31" s="31"/>
      <c r="N31" s="31"/>
      <c r="O31" s="3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31"/>
      <c r="J32" s="31"/>
      <c r="K32" s="31"/>
      <c r="L32" s="31"/>
      <c r="M32" s="31"/>
      <c r="N32" s="31"/>
      <c r="O32" s="3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31" t="s">
        <v>43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14" t="s">
        <v>28</v>
      </c>
    </row>
    <row r="3" spans="1:2" x14ac:dyDescent="0.25">
      <c r="A3" t="s">
        <v>25</v>
      </c>
      <c r="B3" s="14" t="s">
        <v>29</v>
      </c>
    </row>
    <row r="4" spans="1:2" x14ac:dyDescent="0.25">
      <c r="A4" t="s">
        <v>26</v>
      </c>
      <c r="B4" s="14" t="s">
        <v>27</v>
      </c>
    </row>
    <row r="8" spans="1:2" x14ac:dyDescent="0.25">
      <c r="A8" t="s">
        <v>4</v>
      </c>
      <c r="B8" s="14" t="s">
        <v>28</v>
      </c>
    </row>
    <row r="9" spans="1:2" x14ac:dyDescent="0.25">
      <c r="A9" t="s">
        <v>25</v>
      </c>
      <c r="B9" s="14" t="s">
        <v>29</v>
      </c>
    </row>
    <row r="10" spans="1:2" x14ac:dyDescent="0.25">
      <c r="A10" t="s">
        <v>26</v>
      </c>
      <c r="B10" s="14" t="s">
        <v>27</v>
      </c>
    </row>
    <row r="13" spans="1:2" x14ac:dyDescent="0.25">
      <c r="A13" t="s">
        <v>4</v>
      </c>
      <c r="B13" s="15">
        <v>441</v>
      </c>
    </row>
    <row r="14" spans="1:2" x14ac:dyDescent="0.25">
      <c r="A14" t="s">
        <v>25</v>
      </c>
      <c r="B14" s="15">
        <v>154</v>
      </c>
    </row>
    <row r="15" spans="1:2" x14ac:dyDescent="0.25">
      <c r="A15" t="s">
        <v>26</v>
      </c>
      <c r="B15" s="15">
        <v>539</v>
      </c>
    </row>
    <row r="17" spans="1:6" x14ac:dyDescent="0.25">
      <c r="A17" t="s">
        <v>4</v>
      </c>
      <c r="B17" s="16">
        <v>0.21</v>
      </c>
    </row>
    <row r="18" spans="1:6" x14ac:dyDescent="0.25">
      <c r="A18" t="s">
        <v>25</v>
      </c>
      <c r="B18" s="17">
        <v>0.34</v>
      </c>
    </row>
    <row r="19" spans="1:6" x14ac:dyDescent="0.25">
      <c r="A19" t="s">
        <v>26</v>
      </c>
      <c r="B19" s="17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2015-08-31T09:13:35Z</cp:lastPrinted>
  <dcterms:created xsi:type="dcterms:W3CDTF">2014-01-06T07:55:45Z</dcterms:created>
  <dcterms:modified xsi:type="dcterms:W3CDTF">2019-08-20T06:40:22Z</dcterms:modified>
</cp:coreProperties>
</file>