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D10" i="1" l="1"/>
  <c r="C10" i="1" s="1"/>
  <c r="J12" i="1" l="1"/>
  <c r="G12" i="1"/>
  <c r="F14" i="2"/>
  <c r="D7" i="1" l="1"/>
  <c r="C7" i="1" s="1"/>
  <c r="D8" i="1" l="1"/>
  <c r="C8" i="1" l="1"/>
  <c r="D9" i="1"/>
  <c r="C9" i="1" s="1"/>
  <c r="D11" i="1" l="1"/>
  <c r="D12" i="1" l="1"/>
  <c r="C11" i="1"/>
  <c r="C12" i="1" s="1"/>
  <c r="D11" i="2"/>
  <c r="C11" i="2" s="1"/>
  <c r="D10" i="2"/>
  <c r="C10" i="2" s="1"/>
  <c r="D9" i="2"/>
  <c r="C9" i="2" s="1"/>
  <c r="D8" i="2"/>
  <c r="C8" i="2" s="1"/>
  <c r="D15" i="2"/>
  <c r="C15" i="2" s="1"/>
  <c r="D13" i="2"/>
  <c r="C13" i="2" s="1"/>
  <c r="D12" i="2"/>
  <c r="C12" i="2" s="1"/>
  <c r="F16" i="2"/>
  <c r="D7" i="2"/>
  <c r="C7" i="2" s="1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D16" i="2" s="1"/>
  <c r="C14" i="2"/>
  <c r="C16" i="2" s="1"/>
  <c r="K12" i="1"/>
  <c r="I12" i="1"/>
  <c r="H12" i="1"/>
  <c r="E12" i="1" l="1"/>
  <c r="E14" i="2"/>
  <c r="E16" i="2" s="1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<sst xmlns="http://schemas.openxmlformats.org/spreadsheetml/2006/main" count="57" uniqueCount="37">
  <si>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</si>
  <si>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</si>
  <si>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</si>
  <si>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</si>
  <si>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</si>
  <si>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</si>
  <si>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</si>
  <si>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</si>
  <si>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</si>
  <si>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</si>
  <si>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</si>
  <si>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</si>
  <si>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</si>
  <si>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</si>
  <si>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</si>
  <si>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</si>
  <si>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</si>
  <si>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</si>
  <si>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</si>
  <si>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</si>
  <si>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</si>
  <si>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</si>
  <si>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</si>
  <si>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</si>
  <si>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</si>
  <si>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</si>
  <si>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</si>
  <si>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</si>
  <si>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</si>
  <si>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</si>
  <si>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</si>
  <si>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</si>
  <si>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</si>
  <si>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</si>
  <si>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</si>
  <si>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ALYTAUS APSKRITIES SAVIVALDYBIŲ VIEŠŲJŲ BIBLIOTEKŲ PAJAMOS IR FINANSAVIMAS 2017 M.</t>
  </si>
  <si>
    <t>6.1. VILNIAUS APSKRITIES SAVIVALDYBIŲ VIEŠŲJŲ BIBLIOTEKŲ PAJAMOS IR FINANSAVIMAS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</si>
</sst>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2" fontId="1" fillId="2" borderId="0" xfId="0" applyNumberFormat="1" applyFont="1" applyFill="1"/>
    <xf numFmtId="165" fontId="1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164" fontId="9" fillId="4" borderId="11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vertical="top" wrapText="1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vertical="top" wrapText="1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164" fontId="9" fillId="4" borderId="12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 vertical="top" wrapText="1"/>
    </xf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  <xf numFmtId="2" fontId="6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27777777777778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72715903313893E-2"/>
                  <c:y val="-0.322630504520268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800006681778429E-2"/>
                  <c:y val="-0.163806867891513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69992990726716E-2"/>
                  <c:y val="4.56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088141447972035E-2"/>
                  <c:y val="0.183911854768153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</c:formatCode>
                <c:ptCount val="5"/>
                <c:pt idx="0">
                  <c:v>2164137.9</c:v>
                </c:pt>
                <c:pt idx="1">
                  <c:v>110433</c:v>
                </c:pt>
                <c:pt idx="2">
                  <c:v>12521.89</c:v>
                </c:pt>
                <c:pt idx="3">
                  <c:v>3718.08</c:v>
                </c:pt>
                <c:pt idx="4">
                  <c:v>58401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</c:formatCode>
                <c:ptCount val="5"/>
                <c:pt idx="0">
                  <c:v>5160675.41</c:v>
                </c:pt>
                <c:pt idx="1">
                  <c:v>355648</c:v>
                </c:pt>
                <c:pt idx="2">
                  <c:v>13186</c:v>
                </c:pt>
                <c:pt idx="3">
                  <c:v>6397.01</c:v>
                </c:pt>
                <c:pt idx="4">
                  <c:v>78293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13</xdr:row>
      <xdr:rowOff>2197</xdr:rowOff>
    </xdr:from>
    <xdr:to>
      <xdr:col>7</xdr:col>
      <xdr:colOff>428625</xdr:colOff>
      <xdr:row>27</xdr:row>
      <xdr:rowOff>78397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16</xdr:row>
      <xdr:rowOff>185371</xdr:rowOff>
    </xdr:from>
    <xdr:to>
      <xdr:col>7</xdr:col>
      <xdr:colOff>578828</xdr:colOff>
      <xdr:row>31</xdr:row>
      <xdr:rowOff>71071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33"/>
  <sheetViews>
    <sheetView tabSelected="1" zoomScale="130" zoomScaleNormal="130" workbookViewId="0">
      <selection activeCell="M10" sqref="M10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9.7109375" style="1" customWidth="1"/>
    <col min="4" max="4" width="9.5703125" style="1" bestFit="1" customWidth="1"/>
    <col min="5" max="5" width="8.85546875" style="1"/>
    <col min="6" max="6" width="9.42578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16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A4" s="45" t="s">
        <v>0</v>
      </c>
      <c r="B4" s="48" t="s">
        <v>1</v>
      </c>
      <c r="C4" s="51" t="s">
        <v>2</v>
      </c>
      <c r="D4" s="54" t="s">
        <v>32</v>
      </c>
      <c r="E4" s="55"/>
      <c r="F4" s="56"/>
      <c r="G4" s="56"/>
      <c r="H4" s="57"/>
      <c r="I4" s="35" t="s">
        <v>3</v>
      </c>
      <c r="J4" s="35" t="s">
        <v>4</v>
      </c>
      <c r="K4" s="35" t="s">
        <v>5</v>
      </c>
    </row>
    <row r="5" spans="1:16" x14ac:dyDescent="0.25">
      <c r="A5" s="46"/>
      <c r="B5" s="49"/>
      <c r="C5" s="52"/>
      <c r="D5" s="38" t="s">
        <v>2</v>
      </c>
      <c r="E5" s="38" t="s">
        <v>24</v>
      </c>
      <c r="F5" s="40" t="s">
        <v>6</v>
      </c>
      <c r="G5" s="41"/>
      <c r="H5" s="42"/>
      <c r="I5" s="36"/>
      <c r="J5" s="36"/>
      <c r="K5" s="36"/>
    </row>
    <row r="6" spans="1:16" ht="23.25" x14ac:dyDescent="0.25">
      <c r="A6" s="47"/>
      <c r="B6" s="50"/>
      <c r="C6" s="53"/>
      <c r="D6" s="39"/>
      <c r="E6" s="39"/>
      <c r="F6" s="9" t="s">
        <v>7</v>
      </c>
      <c r="G6" s="10" t="s">
        <v>8</v>
      </c>
      <c r="H6" s="11" t="s">
        <v>9</v>
      </c>
      <c r="I6" s="37"/>
      <c r="J6" s="37"/>
      <c r="K6" s="37"/>
    </row>
    <row r="7" spans="1:16" x14ac:dyDescent="0.25">
      <c r="A7" s="12">
        <v>1</v>
      </c>
      <c r="B7" s="13" t="s">
        <v>10</v>
      </c>
      <c r="C7" s="29">
        <f>SUM(D7,I7,J7,K7)</f>
        <v>393229</v>
      </c>
      <c r="D7" s="29">
        <f>SUM(E7,F7)</f>
        <v>376206</v>
      </c>
      <c r="E7" s="26">
        <v>41944</v>
      </c>
      <c r="F7" s="29">
        <v>334262</v>
      </c>
      <c r="G7" s="29">
        <v>682</v>
      </c>
      <c r="H7" s="29">
        <v>11618</v>
      </c>
      <c r="I7" s="29">
        <v>3775</v>
      </c>
      <c r="J7" s="26">
        <v>48</v>
      </c>
      <c r="K7" s="26">
        <v>13200</v>
      </c>
      <c r="L7" s="4"/>
    </row>
    <row r="8" spans="1:16" x14ac:dyDescent="0.25">
      <c r="A8" s="12">
        <v>2</v>
      </c>
      <c r="B8" s="14" t="s">
        <v>11</v>
      </c>
      <c r="C8" s="61">
        <f>SUM(D8,I8,J8,K8)</f>
        <v>551180.55000000005</v>
      </c>
      <c r="D8" s="27">
        <f>SUM(E8,F8)</f>
        <v>545800</v>
      </c>
      <c r="E8" s="28">
        <v>18000</v>
      </c>
      <c r="F8" s="26">
        <v>527800</v>
      </c>
      <c r="G8" s="27">
        <v>0</v>
      </c>
      <c r="H8" s="27">
        <v>18000</v>
      </c>
      <c r="I8" s="61">
        <v>4075.55</v>
      </c>
      <c r="J8" s="27">
        <v>0</v>
      </c>
      <c r="K8" s="26">
        <v>1305</v>
      </c>
      <c r="L8" s="4"/>
    </row>
    <row r="9" spans="1:16" x14ac:dyDescent="0.25">
      <c r="A9" s="12">
        <v>3</v>
      </c>
      <c r="B9" s="14" t="s">
        <v>12</v>
      </c>
      <c r="C9" s="26">
        <f>SUM(D9,I9,J9,K9)</f>
        <v>279328</v>
      </c>
      <c r="D9" s="26">
        <f>SUM(E9,F9)</f>
        <v>274857</v>
      </c>
      <c r="E9" s="26">
        <v>16197</v>
      </c>
      <c r="F9" s="26">
        <v>258660</v>
      </c>
      <c r="G9" s="26">
        <v>0</v>
      </c>
      <c r="H9" s="26">
        <v>4800</v>
      </c>
      <c r="I9" s="26">
        <v>832</v>
      </c>
      <c r="J9" s="26">
        <v>3639</v>
      </c>
      <c r="K9" s="26">
        <v>0</v>
      </c>
      <c r="L9" s="4"/>
      <c r="M9" s="4"/>
    </row>
    <row r="10" spans="1:16" x14ac:dyDescent="0.25">
      <c r="A10" s="12">
        <v>4</v>
      </c>
      <c r="B10" s="14" t="s">
        <v>13</v>
      </c>
      <c r="C10" s="29">
        <f>SUM(D10,I10,J10,K10)</f>
        <v>561727.32000000007</v>
      </c>
      <c r="D10" s="26">
        <f>SUM(E10,F10)</f>
        <v>517234.9</v>
      </c>
      <c r="E10" s="26">
        <v>16160</v>
      </c>
      <c r="F10" s="28">
        <v>501074.9</v>
      </c>
      <c r="G10" s="29">
        <v>835.69</v>
      </c>
      <c r="H10" s="29">
        <v>7202.99</v>
      </c>
      <c r="I10" s="29">
        <v>3105.34</v>
      </c>
      <c r="J10" s="29">
        <v>31.08</v>
      </c>
      <c r="K10" s="29">
        <v>41356</v>
      </c>
      <c r="L10" s="4"/>
      <c r="P10" s="4"/>
    </row>
    <row r="11" spans="1:16" ht="15.75" thickBot="1" x14ac:dyDescent="0.3">
      <c r="A11" s="12">
        <v>5</v>
      </c>
      <c r="B11" s="14" t="s">
        <v>14</v>
      </c>
      <c r="C11" s="26">
        <f>SUM(D11,I11,J11,K11)</f>
        <v>563747</v>
      </c>
      <c r="D11" s="28">
        <f>SUM(E11,F11)</f>
        <v>560473</v>
      </c>
      <c r="E11" s="26">
        <v>18132</v>
      </c>
      <c r="F11" s="26">
        <v>542341</v>
      </c>
      <c r="G11" s="26">
        <v>13500</v>
      </c>
      <c r="H11" s="26">
        <v>13500</v>
      </c>
      <c r="I11" s="26">
        <v>734</v>
      </c>
      <c r="J11" s="26">
        <v>0</v>
      </c>
      <c r="K11" s="26">
        <v>2540</v>
      </c>
      <c r="L11" s="4"/>
    </row>
    <row r="12" spans="1:16" ht="15.75" thickBot="1" x14ac:dyDescent="0.3">
      <c r="A12" s="43" t="s">
        <v>15</v>
      </c>
      <c r="B12" s="44"/>
      <c r="C12" s="15">
        <f>SUM(C7:C11)</f>
        <v>2349211.87</v>
      </c>
      <c r="D12" s="15">
        <f>SUM(D7:D11)</f>
        <v>2274570.9</v>
      </c>
      <c r="E12" s="15">
        <f t="shared" ref="E12:K12" si="0">SUM(E7:E11)</f>
        <v>110433</v>
      </c>
      <c r="F12" s="15">
        <f t="shared" si="0"/>
        <v>2164137.9</v>
      </c>
      <c r="G12" s="15">
        <f>SUM(G7:G11)</f>
        <v>15017.69</v>
      </c>
      <c r="H12" s="15">
        <f t="shared" si="0"/>
        <v>55120.99</v>
      </c>
      <c r="I12" s="15">
        <f t="shared" si="0"/>
        <v>12521.89</v>
      </c>
      <c r="J12" s="15">
        <f>SUM(J7:J11)</f>
        <v>3718.08</v>
      </c>
      <c r="K12" s="15">
        <f t="shared" si="0"/>
        <v>58401</v>
      </c>
      <c r="L12" s="4"/>
      <c r="M12" s="4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J14" s="4"/>
      <c r="N14" s="4"/>
    </row>
    <row r="15" spans="1:16" x14ac:dyDescent="0.25">
      <c r="I15" s="4"/>
      <c r="K15" s="4"/>
    </row>
    <row r="16" spans="1:16" x14ac:dyDescent="0.25">
      <c r="I16" s="7"/>
      <c r="J16" s="4"/>
      <c r="K16" s="4"/>
    </row>
    <row r="17" spans="3:12" x14ac:dyDescent="0.25">
      <c r="I17" s="8"/>
      <c r="J17" s="4"/>
      <c r="L17" s="4"/>
    </row>
    <row r="18" spans="3:12" x14ac:dyDescent="0.25">
      <c r="I18" s="8"/>
      <c r="J18" s="4"/>
      <c r="K18" s="4"/>
    </row>
    <row r="20" spans="3:12" x14ac:dyDescent="0.25">
      <c r="I20" s="8"/>
      <c r="J20" s="4"/>
      <c r="L20" s="4"/>
    </row>
    <row r="21" spans="3:12" x14ac:dyDescent="0.25">
      <c r="I21" s="4"/>
      <c r="J21" s="4"/>
    </row>
    <row r="22" spans="3:12" x14ac:dyDescent="0.25">
      <c r="J22" s="4"/>
    </row>
    <row r="31" spans="3:12" x14ac:dyDescent="0.25">
      <c r="C31" s="4"/>
    </row>
    <row r="32" spans="3:12" x14ac:dyDescent="0.25">
      <c r="D32" s="4"/>
    </row>
    <row r="33" spans="4:4" x14ac:dyDescent="0.25">
      <c r="D33" s="4"/>
    </row>
  </sheetData>
  <mergeCells count="12">
    <mergeCell ref="A12:B12"/>
    <mergeCell ref="A4:A6"/>
    <mergeCell ref="B4:B6"/>
    <mergeCell ref="C4:C6"/>
    <mergeCell ref="D4:H4"/>
    <mergeCell ref="A2:L2"/>
    <mergeCell ref="I4:I6"/>
    <mergeCell ref="J4:J6"/>
    <mergeCell ref="K4:K6"/>
    <mergeCell ref="D5:D6"/>
    <mergeCell ref="E5:E6"/>
    <mergeCell ref="F5:H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zoomScale="130" zoomScaleNormal="130" workbookViewId="0">
      <selection activeCell="I18" sqref="I18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5703125" style="3" bestFit="1" customWidth="1"/>
    <col min="4" max="4" width="9.42578125" style="3" customWidth="1"/>
    <col min="5" max="6" width="9.5703125" style="3" bestFit="1" customWidth="1"/>
    <col min="7" max="7" width="8.7109375" style="3" customWidth="1"/>
    <col min="8" max="10" width="8.85546875" style="3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60"/>
      <c r="M2" s="6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45" t="s">
        <v>0</v>
      </c>
      <c r="B4" s="48" t="s">
        <v>1</v>
      </c>
      <c r="C4" s="51" t="s">
        <v>25</v>
      </c>
      <c r="D4" s="54" t="s">
        <v>32</v>
      </c>
      <c r="E4" s="55"/>
      <c r="F4" s="56"/>
      <c r="G4" s="56"/>
      <c r="H4" s="57"/>
      <c r="I4" s="35" t="s">
        <v>3</v>
      </c>
      <c r="J4" s="35" t="s">
        <v>4</v>
      </c>
      <c r="K4" s="35" t="s">
        <v>5</v>
      </c>
      <c r="L4" s="1"/>
      <c r="M4" s="1"/>
    </row>
    <row r="5" spans="1:14" x14ac:dyDescent="0.25">
      <c r="A5" s="46"/>
      <c r="B5" s="49"/>
      <c r="C5" s="52"/>
      <c r="D5" s="38" t="s">
        <v>2</v>
      </c>
      <c r="E5" s="38" t="s">
        <v>24</v>
      </c>
      <c r="F5" s="40" t="s">
        <v>6</v>
      </c>
      <c r="G5" s="41"/>
      <c r="H5" s="42"/>
      <c r="I5" s="36"/>
      <c r="J5" s="36"/>
      <c r="K5" s="36"/>
      <c r="L5" s="1"/>
      <c r="M5" s="1"/>
    </row>
    <row r="6" spans="1:14" ht="23.25" x14ac:dyDescent="0.25">
      <c r="A6" s="47"/>
      <c r="B6" s="50"/>
      <c r="C6" s="53"/>
      <c r="D6" s="39"/>
      <c r="E6" s="39"/>
      <c r="F6" s="9" t="s">
        <v>7</v>
      </c>
      <c r="G6" s="10" t="s">
        <v>8</v>
      </c>
      <c r="H6" s="11" t="s">
        <v>9</v>
      </c>
      <c r="I6" s="37"/>
      <c r="J6" s="37"/>
      <c r="K6" s="37"/>
      <c r="L6" s="1"/>
      <c r="M6" s="1"/>
    </row>
    <row r="7" spans="1:14" x14ac:dyDescent="0.25">
      <c r="A7" s="12">
        <v>1</v>
      </c>
      <c r="B7" s="13" t="s">
        <v>16</v>
      </c>
      <c r="C7" s="26">
        <f t="shared" ref="C7:C13" si="0">SUM(D7,I7,J7,K7)</f>
        <v>534616</v>
      </c>
      <c r="D7" s="26">
        <f>SUM(E7,F7)</f>
        <v>525416</v>
      </c>
      <c r="E7" s="26">
        <v>18756</v>
      </c>
      <c r="F7" s="26">
        <v>506660</v>
      </c>
      <c r="G7" s="26">
        <v>1811</v>
      </c>
      <c r="H7" s="26">
        <v>8200</v>
      </c>
      <c r="I7" s="26">
        <v>3500</v>
      </c>
      <c r="J7" s="26">
        <v>0</v>
      </c>
      <c r="K7" s="26">
        <v>5700</v>
      </c>
      <c r="L7" s="4"/>
      <c r="M7" s="4"/>
    </row>
    <row r="8" spans="1:14" x14ac:dyDescent="0.25">
      <c r="A8" s="12">
        <v>2</v>
      </c>
      <c r="B8" s="14" t="s">
        <v>17</v>
      </c>
      <c r="C8" s="27">
        <f t="shared" si="0"/>
        <v>514496</v>
      </c>
      <c r="D8" s="27">
        <f>SUM(E8,F8)</f>
        <v>513766</v>
      </c>
      <c r="E8" s="28">
        <v>25156</v>
      </c>
      <c r="F8" s="27">
        <v>488610</v>
      </c>
      <c r="G8" s="27">
        <v>5447</v>
      </c>
      <c r="H8" s="27">
        <v>5447</v>
      </c>
      <c r="I8" s="27">
        <v>730</v>
      </c>
      <c r="J8" s="27">
        <v>0</v>
      </c>
      <c r="K8" s="26">
        <v>0</v>
      </c>
      <c r="L8" s="4"/>
      <c r="M8" s="4"/>
    </row>
    <row r="9" spans="1:14" x14ac:dyDescent="0.25">
      <c r="A9" s="12">
        <v>3</v>
      </c>
      <c r="B9" s="14" t="s">
        <v>18</v>
      </c>
      <c r="C9" s="26">
        <f t="shared" si="0"/>
        <v>345382</v>
      </c>
      <c r="D9" s="26">
        <f>SUM(E9,F9)</f>
        <v>337028</v>
      </c>
      <c r="E9" s="26">
        <v>12928</v>
      </c>
      <c r="F9" s="26">
        <v>324100</v>
      </c>
      <c r="G9" s="26">
        <v>0</v>
      </c>
      <c r="H9" s="26">
        <v>2800</v>
      </c>
      <c r="I9" s="26">
        <v>310</v>
      </c>
      <c r="J9" s="26">
        <v>644</v>
      </c>
      <c r="K9" s="26">
        <v>7400</v>
      </c>
      <c r="L9" s="4"/>
      <c r="M9" s="4"/>
    </row>
    <row r="10" spans="1:14" x14ac:dyDescent="0.25">
      <c r="A10" s="12">
        <v>4</v>
      </c>
      <c r="B10" s="14" t="s">
        <v>19</v>
      </c>
      <c r="C10" s="26">
        <f t="shared" si="0"/>
        <v>410746</v>
      </c>
      <c r="D10" s="26">
        <f>SUM(E10,F10)</f>
        <v>385258</v>
      </c>
      <c r="E10" s="26">
        <v>19868</v>
      </c>
      <c r="F10" s="26">
        <v>365390</v>
      </c>
      <c r="G10" s="26">
        <v>0</v>
      </c>
      <c r="H10" s="26">
        <v>6937</v>
      </c>
      <c r="I10" s="26">
        <v>576</v>
      </c>
      <c r="J10" s="26">
        <v>469</v>
      </c>
      <c r="K10" s="26">
        <v>24443</v>
      </c>
      <c r="L10" s="4"/>
      <c r="M10" s="6"/>
    </row>
    <row r="11" spans="1:14" x14ac:dyDescent="0.25">
      <c r="A11" s="12">
        <v>5</v>
      </c>
      <c r="B11" s="14" t="s">
        <v>20</v>
      </c>
      <c r="C11" s="29">
        <f t="shared" si="0"/>
        <v>518289.42</v>
      </c>
      <c r="D11" s="28">
        <f>SUM(E11,F11)</f>
        <v>508418.41</v>
      </c>
      <c r="E11" s="26">
        <v>25884</v>
      </c>
      <c r="F11" s="30">
        <v>482534.41</v>
      </c>
      <c r="G11" s="26">
        <v>0</v>
      </c>
      <c r="H11" s="29">
        <v>9299.9599999999991</v>
      </c>
      <c r="I11" s="26">
        <v>3000</v>
      </c>
      <c r="J11" s="26">
        <v>4871.01</v>
      </c>
      <c r="K11" s="26">
        <v>2000</v>
      </c>
      <c r="L11" s="4"/>
      <c r="M11" s="4"/>
    </row>
    <row r="12" spans="1:14" x14ac:dyDescent="0.25">
      <c r="A12" s="17">
        <v>6</v>
      </c>
      <c r="B12" s="18" t="s">
        <v>21</v>
      </c>
      <c r="C12" s="26">
        <f t="shared" si="0"/>
        <v>591590</v>
      </c>
      <c r="D12" s="26">
        <f>SUM(F12)+(E12)</f>
        <v>584492</v>
      </c>
      <c r="E12" s="26">
        <v>28160</v>
      </c>
      <c r="F12" s="26">
        <v>556332</v>
      </c>
      <c r="G12" s="26">
        <v>3988</v>
      </c>
      <c r="H12" s="26">
        <v>4219</v>
      </c>
      <c r="I12" s="26">
        <v>2070</v>
      </c>
      <c r="J12" s="26">
        <v>278</v>
      </c>
      <c r="K12" s="26">
        <v>4750</v>
      </c>
      <c r="L12" s="4"/>
      <c r="M12" s="4"/>
    </row>
    <row r="13" spans="1:14" x14ac:dyDescent="0.25">
      <c r="A13" s="19">
        <v>7</v>
      </c>
      <c r="B13" s="18" t="s">
        <v>23</v>
      </c>
      <c r="C13" s="26">
        <f t="shared" si="0"/>
        <v>926080</v>
      </c>
      <c r="D13" s="26">
        <f>SUM(F13)+(E13)</f>
        <v>925945</v>
      </c>
      <c r="E13" s="29">
        <v>72608</v>
      </c>
      <c r="F13" s="26">
        <v>853337</v>
      </c>
      <c r="G13" s="26">
        <v>0</v>
      </c>
      <c r="H13" s="26">
        <v>3269</v>
      </c>
      <c r="I13" s="26">
        <v>0</v>
      </c>
      <c r="J13" s="26">
        <v>135</v>
      </c>
      <c r="K13" s="26">
        <v>0</v>
      </c>
      <c r="L13" s="4"/>
      <c r="M13" s="4"/>
      <c r="N13" s="5"/>
    </row>
    <row r="14" spans="1:14" x14ac:dyDescent="0.25">
      <c r="A14" s="58" t="s">
        <v>15</v>
      </c>
      <c r="B14" s="59"/>
      <c r="C14" s="16">
        <f t="shared" ref="C14:K14" si="1">SUM(C7:C13)</f>
        <v>3841199.42</v>
      </c>
      <c r="D14" s="16">
        <f t="shared" si="1"/>
        <v>3780323.41</v>
      </c>
      <c r="E14" s="16">
        <f t="shared" si="1"/>
        <v>203360</v>
      </c>
      <c r="F14" s="16">
        <f>SUM(F7:F13)</f>
        <v>3576963.41</v>
      </c>
      <c r="G14" s="16">
        <f t="shared" si="1"/>
        <v>11246</v>
      </c>
      <c r="H14" s="16">
        <f t="shared" si="1"/>
        <v>40171.96</v>
      </c>
      <c r="I14" s="16">
        <f t="shared" si="1"/>
        <v>10186</v>
      </c>
      <c r="J14" s="16">
        <f t="shared" si="1"/>
        <v>6397.01</v>
      </c>
      <c r="K14" s="16">
        <f t="shared" si="1"/>
        <v>44293</v>
      </c>
      <c r="L14" s="1"/>
      <c r="M14" s="1"/>
    </row>
    <row r="15" spans="1:14" ht="15.75" thickBot="1" x14ac:dyDescent="0.3">
      <c r="A15" s="20">
        <v>8</v>
      </c>
      <c r="B15" s="21" t="s">
        <v>22</v>
      </c>
      <c r="C15" s="31">
        <f>SUM(D15,I15,J15,K15)</f>
        <v>1773000</v>
      </c>
      <c r="D15" s="31">
        <f>SUM(F15)+(E15)</f>
        <v>1736000</v>
      </c>
      <c r="E15" s="27">
        <v>152288</v>
      </c>
      <c r="F15" s="31">
        <v>1583712</v>
      </c>
      <c r="G15" s="32">
        <v>53000</v>
      </c>
      <c r="H15" s="31">
        <v>20000</v>
      </c>
      <c r="I15" s="31">
        <v>3000</v>
      </c>
      <c r="J15" s="31">
        <v>0</v>
      </c>
      <c r="K15" s="31">
        <v>34000</v>
      </c>
      <c r="L15" s="4"/>
      <c r="M15" s="4"/>
    </row>
    <row r="16" spans="1:14" ht="15.75" thickBot="1" x14ac:dyDescent="0.3">
      <c r="A16" s="43" t="s">
        <v>15</v>
      </c>
      <c r="B16" s="44"/>
      <c r="C16" s="15">
        <f t="shared" ref="C16:K16" si="2">SUM(C14:C15)</f>
        <v>5614199.4199999999</v>
      </c>
      <c r="D16" s="15">
        <f t="shared" si="2"/>
        <v>5516323.4100000001</v>
      </c>
      <c r="E16" s="15">
        <f t="shared" si="2"/>
        <v>355648</v>
      </c>
      <c r="F16" s="25">
        <f t="shared" si="2"/>
        <v>5160675.41</v>
      </c>
      <c r="G16" s="15">
        <f t="shared" si="2"/>
        <v>64246</v>
      </c>
      <c r="H16" s="15">
        <f t="shared" si="2"/>
        <v>60171.96</v>
      </c>
      <c r="I16" s="15">
        <f t="shared" si="2"/>
        <v>13186</v>
      </c>
      <c r="J16" s="15">
        <f t="shared" si="2"/>
        <v>6397.01</v>
      </c>
      <c r="K16" s="15">
        <f t="shared" si="2"/>
        <v>78293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24"/>
      <c r="M20" s="5"/>
    </row>
    <row r="21" spans="1:13" x14ac:dyDescent="0.25">
      <c r="J21" s="23"/>
      <c r="K21" s="22"/>
      <c r="M21" s="5"/>
    </row>
    <row r="22" spans="1:13" x14ac:dyDescent="0.25">
      <c r="M22" s="5"/>
    </row>
    <row r="33" spans="2:5" x14ac:dyDescent="0.25">
      <c r="B33" s="33" t="s">
        <v>33</v>
      </c>
      <c r="C33" s="33" t="s">
        <v>34</v>
      </c>
      <c r="D33" s="33" t="s">
        <v>31</v>
      </c>
      <c r="E33" s="33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2014-05-28T10:08:18Z</cp:lastPrinted>
  <dcterms:created xsi:type="dcterms:W3CDTF">2014-01-10T08:11:30Z</dcterms:created>
  <dcterms:modified xsi:type="dcterms:W3CDTF">2018-06-19T12:44:51Z</dcterms:modified>
</cp:coreProperties>
</file>