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L15" i="2" l="1"/>
  <c r="M12" i="1" l="1"/>
  <c r="C12" i="1" l="1"/>
  <c r="A11" i="3" l="1"/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R16" i="2" s="1"/>
  <c r="C14" i="2" l="1"/>
  <c r="C16" i="2" l="1"/>
  <c r="R12" i="1"/>
  <c r="H12" i="1"/>
  <c r="F14" i="2" l="1"/>
  <c r="G14" i="2" s="1"/>
  <c r="K14" i="2"/>
  <c r="L14" i="2" s="1"/>
  <c r="U14" i="2"/>
  <c r="V14" i="2" s="1"/>
  <c r="P14" i="2" l="1"/>
  <c r="Q14" i="2" s="1"/>
  <c r="F16" i="2"/>
  <c r="G16" i="2" s="1"/>
  <c r="U16" i="2" l="1"/>
  <c r="V16" i="2" s="1"/>
  <c r="P16" i="2"/>
  <c r="Q16" i="2" s="1"/>
  <c r="K16" i="2"/>
  <c r="L16" i="2" s="1"/>
  <c r="U12" i="1"/>
  <c r="V12" i="1" s="1"/>
  <c r="P12" i="1"/>
  <c r="Q12" i="1" s="1"/>
  <c r="K12" i="1"/>
  <c r="L12" i="1" s="1"/>
  <c r="F12" i="1"/>
  <c r="G12" i="1" l="1"/>
  <c r="G10" i="1"/>
  <c r="G11" i="1"/>
  <c r="G9" i="1"/>
  <c r="G8" i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<sst xmlns="http://schemas.openxmlformats.org/spreadsheetml/2006/main" count="97" uniqueCount="32">
  <si>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</si>
  <si>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</si>
  <si>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</si>
  <si>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</si>
  <si>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</si>
  <si>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</si>
  <si>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</si>
  <si>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</si>
  <si>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</si>
  <si>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</si>
  <si>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</si>
  <si>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</si>
  <si>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</si>
  <si>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Alytaus r.</t>
  </si>
  <si>
    <t>Druskininkai</t>
  </si>
  <si>
    <t>Lazdijai</t>
  </si>
  <si>
    <t>Varėna</t>
  </si>
  <si>
    <t>Iš viso: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</si>
  <si>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</si>
  <si>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</si>
  <si>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</si>
  <si>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</si>
  <si>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</si>
  <si>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</si>
  <si>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</si>
  <si>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</si>
  <si>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</si>
  <si>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</si>
  <si>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KF</t>
  </si>
  <si>
    <t>MF</t>
  </si>
  <si>
    <t>3.2. VILNIAUS APSKRITIES SAVIVALDYBIŲ VIEŠŲJŲ BIBLIOTEKŲ VARTOTOJŲ SKAIČIUS 2016-2017 M.</t>
  </si>
  <si>
    <t>3.2. ALYTAUS APSKRITIES SAVIVALDYBIŲ VIEŠŲJŲ BIBLIOTEKŲ VARTOTOJŲ SKAIČIUS 2016-2017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</si>
</sst>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/>
    <xf numFmtId="0" fontId="5" fillId="3" borderId="15" xfId="0" applyFont="1" applyFill="1" applyBorder="1" applyAlignment="1">
      <alignment vertical="center" wrapText="1"/>
    </xf>
    <xf numFmtId="0" fontId="7" fillId="2" borderId="0" xfId="0" applyFont="1" applyFill="1"/>
    <xf numFmtId="9" fontId="0" fillId="0" borderId="0" xfId="0" applyNumberFormat="1"/>
    <xf numFmtId="0" fontId="8" fillId="2" borderId="0" xfId="0" applyFont="1" applyFill="1" applyAlignment="1">
      <alignment vertical="center"/>
    </xf>
    <xf numFmtId="0" fontId="14" fillId="2" borderId="0" xfId="0" applyFont="1" applyFill="1"/>
    <xf numFmtId="0" fontId="9" fillId="4" borderId="1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right"/>
    </xf>
    <xf numFmtId="0" fontId="16" fillId="2" borderId="0" xfId="0" applyFont="1" applyFill="1"/>
    <xf numFmtId="0" fontId="15" fillId="2" borderId="0" xfId="0" applyFont="1" applyFill="1"/>
    <xf numFmtId="0" fontId="10" fillId="5" borderId="3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9" fillId="4" borderId="15" xfId="0" applyFont="1" applyFill="1" applyBorder="1" applyAlignment="1">
      <alignment horizontal="right"/>
    </xf>
    <xf numFmtId="0" fontId="13" fillId="4" borderId="16" xfId="0" applyFont="1" applyFill="1" applyBorder="1" applyAlignment="1"/>
    <xf numFmtId="0" fontId="10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EF4EC"/>
      <color rgb="FFFFFFFF"/>
      <color rgb="FFFCD5B4"/>
      <color rgb="FFFDEADA"/>
      <color rgb="FFCB3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5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-201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7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7833333333333334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480538773482453E-3"/>
                  <c:y val="0.14814814814814822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(-0,13%)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(Alytaus!$B$28,Alytaus!$F$4,Alytaus!$C$5)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(Alytaus!$C$28,Alytaus!$F$12,Alytaus!$C$12)</c:f>
              <c:numCache>
                <c:formatCode>General</c:formatCode>
                <c:ptCount val="3"/>
                <c:pt idx="0">
                  <c:v>43641</c:v>
                </c:pt>
                <c:pt idx="1">
                  <c:v>42490</c:v>
                </c:pt>
                <c:pt idx="2">
                  <c:v>42433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9646944"/>
        <c:axId val="-589646400"/>
        <c:axId val="0"/>
      </c:bar3DChart>
      <c:catAx>
        <c:axId val="-58964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9646400"/>
        <c:crosses val="autoZero"/>
        <c:auto val="1"/>
        <c:lblAlgn val="ctr"/>
        <c:lblOffset val="100"/>
        <c:noMultiLvlLbl val="0"/>
      </c:catAx>
      <c:valAx>
        <c:axId val="-589646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96469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22222222222224E-2"/>
          <c:y val="0.23139435695538058"/>
          <c:w val="0.9555555555555556"/>
          <c:h val="0.70471128608923872"/>
        </c:manualLayout>
      </c:layout>
      <c:pie3DChart>
        <c:varyColors val="1"/>
        <c:ser>
          <c:idx val="0"/>
          <c:order val="0"/>
          <c:tx>
            <c:v>Vartotojų pasiskirstymas Alytaus apskrities bibliotekų padaliniuose</c:v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988167104111987"/>
                  <c:y val="-0.10383384368620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479461942257217"/>
                  <c:y val="-0.282301691455234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769575678040245"/>
                  <c:y val="5.49865121026538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(Alytaus!$H$4,Alytaus!$M$4,Alytaus!$R$4)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(Alytaus!$H$12,Alytaus!$M$12,Alytaus!$R$12)</c:f>
              <c:numCache>
                <c:formatCode>General</c:formatCode>
                <c:ptCount val="3"/>
                <c:pt idx="0">
                  <c:v>21673</c:v>
                </c:pt>
                <c:pt idx="1">
                  <c:v>6143</c:v>
                </c:pt>
                <c:pt idx="2">
                  <c:v>15122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</a:t>
            </a:r>
            <a:r>
              <a:rPr lang="en-US" sz="1400">
                <a:solidFill>
                  <a:sysClr val="windowText" lastClr="000000"/>
                </a:solidFill>
              </a:rPr>
              <a:t>5</a:t>
            </a:r>
            <a:r>
              <a:rPr lang="lt-LT" sz="1400">
                <a:solidFill>
                  <a:sysClr val="windowText" lastClr="000000"/>
                </a:solidFill>
              </a:rPr>
              <a:t>-201</a:t>
            </a:r>
            <a:r>
              <a:rPr lang="en-US" sz="1400">
                <a:solidFill>
                  <a:sysClr val="windowText" lastClr="000000"/>
                </a:solidFill>
              </a:rPr>
              <a:t>7</a:t>
            </a:r>
            <a:r>
              <a:rPr lang="lt-LT" sz="1400">
                <a:solidFill>
                  <a:sysClr val="windowText" lastClr="000000"/>
                </a:solidFill>
              </a:rPr>
              <a:t> m.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396386727484123E-3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(-0,25%)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8396386727484123E-3"/>
                  <c:y val="0"/>
                </c:manualLayout>
              </c:layout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(-4,0%)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(Vilniaus!$B$34,Vilniaus!$F$4,Vilniaus!$C$5)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(Vilniaus!$C$34,Vilniaus!$F$16,Vilniaus!$C$16)</c:f>
              <c:numCache>
                <c:formatCode>General</c:formatCode>
                <c:ptCount val="3"/>
                <c:pt idx="0">
                  <c:v>111801</c:v>
                </c:pt>
                <c:pt idx="1">
                  <c:v>111518</c:v>
                </c:pt>
                <c:pt idx="2">
                  <c:v>106974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9657280"/>
        <c:axId val="-589645856"/>
        <c:axId val="0"/>
      </c:bar3DChart>
      <c:catAx>
        <c:axId val="-5896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9645856"/>
        <c:crosses val="autoZero"/>
        <c:auto val="1"/>
        <c:lblAlgn val="ctr"/>
        <c:lblOffset val="100"/>
        <c:noMultiLvlLbl val="0"/>
      </c:catAx>
      <c:valAx>
        <c:axId val="-589645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965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Vartotoj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pasiskirstymas Vilniaus apskrities bibliotekų padaliniuose 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55555555555555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454250510352877"/>
          <c:w val="0.90555555555555556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1293044619422572"/>
                  <c:y val="0.110597841936424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833059930008749"/>
                  <c:y val="-0.292083333333333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(Vilniaus!$H$4,Vilniaus!$M$4,Vilniaus!$R$4)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(Vilniaus!$H$16,Vilniaus!$M$16,Vilniaus!$R$16)</c:f>
              <c:numCache>
                <c:formatCode>General</c:formatCode>
                <c:ptCount val="3"/>
                <c:pt idx="0">
                  <c:v>21047</c:v>
                </c:pt>
                <c:pt idx="1">
                  <c:v>60047</c:v>
                </c:pt>
                <c:pt idx="2">
                  <c:v>25880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9656736"/>
        <c:axId val="-589656192"/>
        <c:axId val="0"/>
      </c:bar3DChart>
      <c:catAx>
        <c:axId val="-58965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9656192"/>
        <c:crosses val="autoZero"/>
        <c:auto val="1"/>
        <c:lblAlgn val="ctr"/>
        <c:lblOffset val="100"/>
        <c:noMultiLvlLbl val="0"/>
      </c:catAx>
      <c:valAx>
        <c:axId val="-589656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965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>
                        <a:solidFill>
                          <a:schemeClr val="bg2"/>
                        </a:solidFill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>
                          <a:solidFill>
                            <a:schemeClr val="bg2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9645312"/>
        <c:axId val="-589655648"/>
        <c:axId val="0"/>
      </c:bar3DChart>
      <c:catAx>
        <c:axId val="-5896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9655648"/>
        <c:crosses val="autoZero"/>
        <c:auto val="1"/>
        <c:lblAlgn val="ctr"/>
        <c:lblOffset val="100"/>
        <c:noMultiLvlLbl val="0"/>
      </c:catAx>
      <c:valAx>
        <c:axId val="-589655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96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/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57150</xdr:rowOff>
    </xdr:from>
    <xdr:to>
      <xdr:col>10</xdr:col>
      <xdr:colOff>300450</xdr:colOff>
      <xdr:row>26</xdr:row>
      <xdr:rowOff>90150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7328</xdr:colOff>
      <xdr:row>12</xdr:row>
      <xdr:rowOff>58615</xdr:rowOff>
    </xdr:from>
    <xdr:to>
      <xdr:col>22</xdr:col>
      <xdr:colOff>80597</xdr:colOff>
      <xdr:row>26</xdr:row>
      <xdr:rowOff>82060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46037</xdr:rowOff>
    </xdr:from>
    <xdr:to>
      <xdr:col>10</xdr:col>
      <xdr:colOff>109950</xdr:colOff>
      <xdr:row>31</xdr:row>
      <xdr:rowOff>79037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246063</xdr:colOff>
      <xdr:row>17</xdr:row>
      <xdr:rowOff>65088</xdr:rowOff>
    </xdr:from>
    <xdr:to>
      <xdr:col>21</xdr:col>
      <xdr:colOff>230188</xdr:colOff>
      <xdr:row>31</xdr:row>
      <xdr:rowOff>141288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119062</xdr:rowOff>
    </xdr:from>
    <xdr:to>
      <xdr:col>10</xdr:col>
      <xdr:colOff>186150</xdr:colOff>
      <xdr:row>15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71437</xdr:rowOff>
    </xdr:from>
    <xdr:to>
      <xdr:col>10</xdr:col>
      <xdr:colOff>224250</xdr:colOff>
      <xdr:row>30</xdr:row>
      <xdr:rowOff>104437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</xdr:row>
      <xdr:rowOff>138112</xdr:rowOff>
    </xdr:from>
    <xdr:to>
      <xdr:col>17</xdr:col>
      <xdr:colOff>586200</xdr:colOff>
      <xdr:row>15</xdr:row>
      <xdr:rowOff>171112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16</xdr:row>
      <xdr:rowOff>128587</xdr:rowOff>
    </xdr:from>
    <xdr:to>
      <xdr:col>17</xdr:col>
      <xdr:colOff>576675</xdr:colOff>
      <xdr:row>30</xdr:row>
      <xdr:rowOff>161587</xdr:rowOff>
    </xdr:to>
    <xdr:graphicFrame macro="">
      <xdr:nvGraphicFramePr>
        <xdr:cNvPr id="8" name="Diagram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31"/>
  <sheetViews>
    <sheetView zoomScale="130" zoomScaleNormal="130" workbookViewId="0">
      <selection activeCell="L28" sqref="L28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7" x14ac:dyDescent="0.2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7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41"/>
      <c r="S3" s="41"/>
      <c r="T3" s="41"/>
      <c r="U3" s="5"/>
      <c r="V3" s="5"/>
    </row>
    <row r="4" spans="1:27" x14ac:dyDescent="0.25">
      <c r="A4" s="42" t="s">
        <v>0</v>
      </c>
      <c r="B4" s="22" t="s">
        <v>1</v>
      </c>
      <c r="C4" s="37" t="s">
        <v>2</v>
      </c>
      <c r="D4" s="38"/>
      <c r="E4" s="39"/>
      <c r="F4" s="34">
        <v>2016</v>
      </c>
      <c r="G4" s="34" t="s">
        <v>3</v>
      </c>
      <c r="H4" s="37" t="s">
        <v>4</v>
      </c>
      <c r="I4" s="38"/>
      <c r="J4" s="39"/>
      <c r="K4" s="34">
        <v>2016</v>
      </c>
      <c r="L4" s="34" t="s">
        <v>3</v>
      </c>
      <c r="M4" s="37" t="s">
        <v>5</v>
      </c>
      <c r="N4" s="38"/>
      <c r="O4" s="39"/>
      <c r="P4" s="34">
        <v>2016</v>
      </c>
      <c r="Q4" s="34" t="s">
        <v>3</v>
      </c>
      <c r="R4" s="37" t="s">
        <v>6</v>
      </c>
      <c r="S4" s="38"/>
      <c r="T4" s="39"/>
      <c r="U4" s="34">
        <v>2016</v>
      </c>
      <c r="V4" s="34" t="s">
        <v>3</v>
      </c>
    </row>
    <row r="5" spans="1:27" x14ac:dyDescent="0.25">
      <c r="A5" s="43"/>
      <c r="B5" s="23" t="s">
        <v>7</v>
      </c>
      <c r="C5" s="37">
        <v>2017</v>
      </c>
      <c r="D5" s="38"/>
      <c r="E5" s="39"/>
      <c r="F5" s="35"/>
      <c r="G5" s="35"/>
      <c r="H5" s="37">
        <v>2017</v>
      </c>
      <c r="I5" s="38"/>
      <c r="J5" s="39"/>
      <c r="K5" s="35"/>
      <c r="L5" s="35"/>
      <c r="M5" s="37">
        <v>2017</v>
      </c>
      <c r="N5" s="38"/>
      <c r="O5" s="39"/>
      <c r="P5" s="35"/>
      <c r="Q5" s="35"/>
      <c r="R5" s="37">
        <v>2017</v>
      </c>
      <c r="S5" s="38"/>
      <c r="T5" s="39"/>
      <c r="U5" s="35"/>
      <c r="V5" s="35"/>
    </row>
    <row r="6" spans="1:27" ht="23.25" x14ac:dyDescent="0.25">
      <c r="A6" s="44"/>
      <c r="B6" s="24" t="s">
        <v>8</v>
      </c>
      <c r="C6" s="25" t="s">
        <v>9</v>
      </c>
      <c r="D6" s="25" t="s">
        <v>10</v>
      </c>
      <c r="E6" s="25" t="s">
        <v>11</v>
      </c>
      <c r="F6" s="36"/>
      <c r="G6" s="36"/>
      <c r="H6" s="25" t="s">
        <v>9</v>
      </c>
      <c r="I6" s="25" t="s">
        <v>10</v>
      </c>
      <c r="J6" s="25" t="s">
        <v>11</v>
      </c>
      <c r="K6" s="36"/>
      <c r="L6" s="36"/>
      <c r="M6" s="25" t="s">
        <v>9</v>
      </c>
      <c r="N6" s="25" t="s">
        <v>10</v>
      </c>
      <c r="O6" s="25" t="s">
        <v>11</v>
      </c>
      <c r="P6" s="36"/>
      <c r="Q6" s="36"/>
      <c r="R6" s="25" t="s">
        <v>9</v>
      </c>
      <c r="S6" s="25" t="s">
        <v>10</v>
      </c>
      <c r="T6" s="25" t="s">
        <v>11</v>
      </c>
      <c r="U6" s="36"/>
      <c r="V6" s="36"/>
      <c r="W6" s="6"/>
      <c r="X6" s="7"/>
      <c r="Y6" s="7"/>
      <c r="Z6" s="7"/>
      <c r="AA6" s="7"/>
    </row>
    <row r="7" spans="1:27" x14ac:dyDescent="0.25">
      <c r="A7" s="26">
        <v>1</v>
      </c>
      <c r="B7" s="27" t="s">
        <v>12</v>
      </c>
      <c r="C7" s="32">
        <v>8230</v>
      </c>
      <c r="D7" s="32">
        <v>6759</v>
      </c>
      <c r="E7" s="32">
        <v>1471</v>
      </c>
      <c r="F7" s="32">
        <v>8246</v>
      </c>
      <c r="G7" s="32">
        <f>C7:C12-F7:F12</f>
        <v>-16</v>
      </c>
      <c r="H7" s="32">
        <v>5332</v>
      </c>
      <c r="I7" s="32">
        <v>4318</v>
      </c>
      <c r="J7" s="32">
        <v>1014</v>
      </c>
      <c r="K7" s="32">
        <v>5285</v>
      </c>
      <c r="L7" s="32">
        <f>H7:H12-K7:K12</f>
        <v>47</v>
      </c>
      <c r="M7" s="32">
        <v>2898</v>
      </c>
      <c r="N7" s="32">
        <v>2441</v>
      </c>
      <c r="O7" s="32">
        <v>457</v>
      </c>
      <c r="P7" s="32">
        <v>2961</v>
      </c>
      <c r="Q7" s="32">
        <f>M7:M12-P7:P12</f>
        <v>-63</v>
      </c>
      <c r="R7" s="32" t="s">
        <v>27</v>
      </c>
      <c r="S7" s="32" t="s">
        <v>27</v>
      </c>
      <c r="T7" s="32" t="s">
        <v>27</v>
      </c>
      <c r="U7" s="32" t="s">
        <v>27</v>
      </c>
      <c r="V7" s="32" t="s">
        <v>27</v>
      </c>
      <c r="W7" s="8"/>
    </row>
    <row r="8" spans="1:27" x14ac:dyDescent="0.25">
      <c r="A8" s="26">
        <v>2</v>
      </c>
      <c r="B8" s="28" t="s">
        <v>13</v>
      </c>
      <c r="C8" s="32">
        <v>13677</v>
      </c>
      <c r="D8" s="32">
        <v>12555</v>
      </c>
      <c r="E8" s="32">
        <v>1122</v>
      </c>
      <c r="F8" s="32">
        <v>13414</v>
      </c>
      <c r="G8" s="32">
        <f>C8:C12-F8:F12</f>
        <v>263</v>
      </c>
      <c r="H8" s="32">
        <v>6472</v>
      </c>
      <c r="I8" s="32">
        <v>5884</v>
      </c>
      <c r="J8" s="32">
        <v>588</v>
      </c>
      <c r="K8" s="32">
        <v>6441</v>
      </c>
      <c r="L8" s="32">
        <f>H8:H12-K8:K12</f>
        <v>31</v>
      </c>
      <c r="M8" s="32">
        <v>1305</v>
      </c>
      <c r="N8" s="32">
        <v>1228</v>
      </c>
      <c r="O8" s="32">
        <v>77</v>
      </c>
      <c r="P8" s="32">
        <v>1175</v>
      </c>
      <c r="Q8" s="32">
        <f>M8:M12-P8:P12</f>
        <v>130</v>
      </c>
      <c r="R8" s="32">
        <v>5900</v>
      </c>
      <c r="S8" s="32">
        <v>5443</v>
      </c>
      <c r="T8" s="32">
        <v>457</v>
      </c>
      <c r="U8" s="32">
        <v>5798</v>
      </c>
      <c r="V8" s="32">
        <f>R8:R12-U8:U12</f>
        <v>102</v>
      </c>
      <c r="W8" s="8"/>
    </row>
    <row r="9" spans="1:27" x14ac:dyDescent="0.25">
      <c r="A9" s="26">
        <v>3</v>
      </c>
      <c r="B9" s="28" t="s">
        <v>14</v>
      </c>
      <c r="C9" s="32">
        <v>6859</v>
      </c>
      <c r="D9" s="32">
        <v>5039</v>
      </c>
      <c r="E9" s="32">
        <v>1820</v>
      </c>
      <c r="F9" s="32">
        <v>6845</v>
      </c>
      <c r="G9" s="32">
        <f>C9:C12-F9:F12</f>
        <v>14</v>
      </c>
      <c r="H9" s="32">
        <v>4864</v>
      </c>
      <c r="I9" s="32">
        <v>3292</v>
      </c>
      <c r="J9" s="32">
        <v>1572</v>
      </c>
      <c r="K9" s="32">
        <v>4850</v>
      </c>
      <c r="L9" s="32">
        <f>H9:H12-K9:K12</f>
        <v>14</v>
      </c>
      <c r="M9" s="32">
        <v>950</v>
      </c>
      <c r="N9" s="32">
        <v>813</v>
      </c>
      <c r="O9" s="32">
        <v>137</v>
      </c>
      <c r="P9" s="32">
        <v>957</v>
      </c>
      <c r="Q9" s="32">
        <f>M9:M12-P9:P12</f>
        <v>-7</v>
      </c>
      <c r="R9" s="32">
        <v>1045</v>
      </c>
      <c r="S9" s="32">
        <v>934</v>
      </c>
      <c r="T9" s="32">
        <v>111</v>
      </c>
      <c r="U9" s="32">
        <v>1038</v>
      </c>
      <c r="V9" s="32">
        <f>R9:R12-U9:U12</f>
        <v>7</v>
      </c>
      <c r="W9" s="8"/>
    </row>
    <row r="10" spans="1:27" x14ac:dyDescent="0.25">
      <c r="A10" s="26">
        <v>4</v>
      </c>
      <c r="B10" s="28" t="s">
        <v>15</v>
      </c>
      <c r="C10" s="32">
        <v>6035</v>
      </c>
      <c r="D10" s="32">
        <v>5122</v>
      </c>
      <c r="E10" s="32">
        <v>913</v>
      </c>
      <c r="F10" s="32">
        <v>6130</v>
      </c>
      <c r="G10" s="32">
        <f>C10:C12-F10:F12</f>
        <v>-95</v>
      </c>
      <c r="H10" s="32">
        <v>1853</v>
      </c>
      <c r="I10" s="32">
        <v>1432</v>
      </c>
      <c r="J10" s="32">
        <v>421</v>
      </c>
      <c r="K10" s="32">
        <v>1877</v>
      </c>
      <c r="L10" s="32">
        <f>H10:H12-K10:K12</f>
        <v>-24</v>
      </c>
      <c r="M10" s="32">
        <v>990</v>
      </c>
      <c r="N10" s="32">
        <v>600</v>
      </c>
      <c r="O10" s="32">
        <v>990</v>
      </c>
      <c r="P10" s="32">
        <v>546</v>
      </c>
      <c r="Q10" s="32">
        <f>M10:M12-P10:P12</f>
        <v>444</v>
      </c>
      <c r="R10" s="32">
        <v>3697</v>
      </c>
      <c r="S10" s="32">
        <v>3281</v>
      </c>
      <c r="T10" s="32">
        <v>416</v>
      </c>
      <c r="U10" s="32">
        <v>3707</v>
      </c>
      <c r="V10" s="32">
        <f>R10:R12-U10:U12</f>
        <v>-10</v>
      </c>
      <c r="W10" s="8"/>
    </row>
    <row r="11" spans="1:27" ht="15.75" thickBot="1" x14ac:dyDescent="0.3">
      <c r="A11" s="26">
        <v>5</v>
      </c>
      <c r="B11" s="28" t="s">
        <v>16</v>
      </c>
      <c r="C11" s="33">
        <v>7632</v>
      </c>
      <c r="D11" s="33">
        <v>6786</v>
      </c>
      <c r="E11" s="33">
        <v>846</v>
      </c>
      <c r="F11" s="33">
        <v>7855</v>
      </c>
      <c r="G11" s="33">
        <f>C11:C12-F11:F12</f>
        <v>-223</v>
      </c>
      <c r="H11" s="32">
        <v>3152</v>
      </c>
      <c r="I11" s="32">
        <v>2838</v>
      </c>
      <c r="J11" s="32">
        <v>314</v>
      </c>
      <c r="K11" s="32">
        <v>3392</v>
      </c>
      <c r="L11" s="33">
        <f>H11:H12-K11:K12</f>
        <v>-240</v>
      </c>
      <c r="M11" s="32" t="s">
        <v>27</v>
      </c>
      <c r="N11" s="32" t="s">
        <v>27</v>
      </c>
      <c r="O11" s="32" t="s">
        <v>27</v>
      </c>
      <c r="P11" s="32" t="s">
        <v>27</v>
      </c>
      <c r="Q11" s="33" t="s">
        <v>27</v>
      </c>
      <c r="R11" s="32">
        <v>4480</v>
      </c>
      <c r="S11" s="32">
        <v>3948</v>
      </c>
      <c r="T11" s="32">
        <v>532</v>
      </c>
      <c r="U11" s="32">
        <v>4463</v>
      </c>
      <c r="V11" s="33">
        <f>R11:R12-U11:U12</f>
        <v>17</v>
      </c>
      <c r="W11" s="8"/>
    </row>
    <row r="12" spans="1:27" ht="15.75" thickBot="1" x14ac:dyDescent="0.3">
      <c r="A12" s="9"/>
      <c r="B12" s="19" t="s">
        <v>17</v>
      </c>
      <c r="C12" s="14">
        <f>SUM(C7:C11)</f>
        <v>42433</v>
      </c>
      <c r="D12" s="14">
        <f>SUM(D7:D11)</f>
        <v>36261</v>
      </c>
      <c r="E12" s="14">
        <f>SUM(E7:E11)</f>
        <v>6172</v>
      </c>
      <c r="F12" s="14">
        <f>SUM(F7:F11)</f>
        <v>42490</v>
      </c>
      <c r="G12" s="14">
        <f>C12:C12-F12:F12</f>
        <v>-57</v>
      </c>
      <c r="H12" s="14">
        <f>SUM(H7:H11)</f>
        <v>21673</v>
      </c>
      <c r="I12" s="14">
        <f>SUM(I7:I11)</f>
        <v>17764</v>
      </c>
      <c r="J12" s="14">
        <f>SUM(J7:J11)</f>
        <v>3909</v>
      </c>
      <c r="K12" s="14">
        <f>SUM(K7:K11)</f>
        <v>21845</v>
      </c>
      <c r="L12" s="14">
        <f>H12:H12-K12:K12</f>
        <v>-172</v>
      </c>
      <c r="M12" s="14">
        <f>SUM(M7:M11)</f>
        <v>6143</v>
      </c>
      <c r="N12" s="14">
        <f>SUM(N7:N11)</f>
        <v>5082</v>
      </c>
      <c r="O12" s="14">
        <f>SUM(O7:O11)</f>
        <v>1661</v>
      </c>
      <c r="P12" s="14">
        <f>SUM(P7:P11)</f>
        <v>5639</v>
      </c>
      <c r="Q12" s="14">
        <f>M12:M12-P12:P12</f>
        <v>504</v>
      </c>
      <c r="R12" s="14">
        <f>SUM(R8:R11)</f>
        <v>15122</v>
      </c>
      <c r="S12" s="14">
        <f>SUM(S8:S11)</f>
        <v>13606</v>
      </c>
      <c r="T12" s="14">
        <f>SUM(T8:T11)</f>
        <v>1516</v>
      </c>
      <c r="U12" s="14">
        <f>SUM(U8:U11)</f>
        <v>15006</v>
      </c>
      <c r="V12" s="14">
        <f>R12:R12-U12:U12</f>
        <v>116</v>
      </c>
      <c r="W12" s="8"/>
    </row>
    <row r="28" spans="1:12" x14ac:dyDescent="0.25">
      <c r="A28" s="20"/>
      <c r="B28" s="21">
        <v>2015</v>
      </c>
      <c r="C28" s="21">
        <v>43641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1:12" x14ac:dyDescent="0.25">
      <c r="A29" s="20"/>
      <c r="B29" s="20"/>
      <c r="C29" s="20"/>
      <c r="D29" s="20"/>
      <c r="E29" s="20"/>
      <c r="F29" s="20"/>
      <c r="G29" s="20"/>
    </row>
    <row r="30" spans="1:12" x14ac:dyDescent="0.25">
      <c r="A30" s="20"/>
      <c r="B30" s="20"/>
      <c r="C30" s="20"/>
      <c r="D30" s="20"/>
      <c r="E30" s="20"/>
      <c r="F30" s="20"/>
      <c r="G30" s="20"/>
    </row>
    <row r="31" spans="1:12" x14ac:dyDescent="0.25">
      <c r="A31" s="20"/>
      <c r="B31" s="20"/>
      <c r="C31" s="20"/>
      <c r="D31" s="20"/>
      <c r="E31" s="20"/>
      <c r="F31" s="20"/>
      <c r="G31" s="20"/>
    </row>
  </sheetData>
  <mergeCells count="19"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  <mergeCell ref="V4:V6"/>
    <mergeCell ref="C5:E5"/>
    <mergeCell ref="H5:J5"/>
    <mergeCell ref="M5:O5"/>
    <mergeCell ref="R5:T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5"/>
  <sheetViews>
    <sheetView tabSelected="1" topLeftCell="A4" zoomScale="120" zoomScaleNormal="120" workbookViewId="0">
      <selection activeCell="H33" sqref="H33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.28515625" style="1" customWidth="1"/>
    <col min="4" max="5" width="6.42578125" style="1" customWidth="1"/>
    <col min="6" max="6" width="7.42578125" style="1" customWidth="1"/>
    <col min="7" max="7" width="6.28515625" style="1" customWidth="1"/>
    <col min="8" max="8" width="6.42578125" style="1" customWidth="1"/>
    <col min="9" max="9" width="6.28515625" style="1" customWidth="1"/>
    <col min="10" max="10" width="5.140625" style="1" customWidth="1"/>
    <col min="11" max="11" width="6.42578125" style="1" customWidth="1"/>
    <col min="12" max="12" width="5.7109375" style="1" customWidth="1"/>
    <col min="13" max="13" width="6.28515625" style="1" customWidth="1"/>
    <col min="14" max="15" width="6.140625" style="1" customWidth="1"/>
    <col min="16" max="16" width="6.28515625" style="1" customWidth="1"/>
    <col min="17" max="17" width="7" style="1" customWidth="1"/>
    <col min="18" max="18" width="6.42578125" style="1" customWidth="1"/>
    <col min="19" max="19" width="6.28515625" style="1" customWidth="1"/>
    <col min="20" max="20" width="5.5703125" style="1" customWidth="1"/>
    <col min="21" max="21" width="6.28515625" style="1" customWidth="1"/>
    <col min="22" max="22" width="6.42578125" style="1" customWidth="1"/>
    <col min="23" max="16384" width="8.85546875" style="1"/>
  </cols>
  <sheetData>
    <row r="2" spans="1:24" x14ac:dyDescent="0.25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8"/>
    </row>
    <row r="3" spans="1:24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41"/>
      <c r="S3" s="41"/>
      <c r="T3" s="41"/>
      <c r="U3" s="5"/>
      <c r="V3" s="5"/>
      <c r="W3" s="8"/>
    </row>
    <row r="4" spans="1:24" x14ac:dyDescent="0.25">
      <c r="A4" s="49" t="s">
        <v>0</v>
      </c>
      <c r="B4" s="22" t="s">
        <v>1</v>
      </c>
      <c r="C4" s="37" t="s">
        <v>2</v>
      </c>
      <c r="D4" s="38"/>
      <c r="E4" s="39"/>
      <c r="F4" s="34">
        <v>2016</v>
      </c>
      <c r="G4" s="34" t="s">
        <v>18</v>
      </c>
      <c r="H4" s="37" t="s">
        <v>4</v>
      </c>
      <c r="I4" s="38"/>
      <c r="J4" s="39"/>
      <c r="K4" s="34">
        <v>2016</v>
      </c>
      <c r="L4" s="34" t="s">
        <v>18</v>
      </c>
      <c r="M4" s="37" t="s">
        <v>5</v>
      </c>
      <c r="N4" s="38"/>
      <c r="O4" s="39"/>
      <c r="P4" s="34">
        <v>2016</v>
      </c>
      <c r="Q4" s="34" t="s">
        <v>18</v>
      </c>
      <c r="R4" s="37" t="s">
        <v>6</v>
      </c>
      <c r="S4" s="38"/>
      <c r="T4" s="39"/>
      <c r="U4" s="34">
        <v>2016</v>
      </c>
      <c r="V4" s="34" t="s">
        <v>18</v>
      </c>
      <c r="W4" s="8"/>
    </row>
    <row r="5" spans="1:24" x14ac:dyDescent="0.25">
      <c r="A5" s="50"/>
      <c r="B5" s="23" t="s">
        <v>7</v>
      </c>
      <c r="C5" s="37">
        <v>2017</v>
      </c>
      <c r="D5" s="38"/>
      <c r="E5" s="39"/>
      <c r="F5" s="35"/>
      <c r="G5" s="35"/>
      <c r="H5" s="37">
        <v>2017</v>
      </c>
      <c r="I5" s="38"/>
      <c r="J5" s="39"/>
      <c r="K5" s="35"/>
      <c r="L5" s="35"/>
      <c r="M5" s="37">
        <v>2017</v>
      </c>
      <c r="N5" s="38"/>
      <c r="O5" s="39"/>
      <c r="P5" s="35"/>
      <c r="Q5" s="35"/>
      <c r="R5" s="37">
        <v>2017</v>
      </c>
      <c r="S5" s="38"/>
      <c r="T5" s="39"/>
      <c r="U5" s="35"/>
      <c r="V5" s="35"/>
      <c r="W5" s="8"/>
    </row>
    <row r="6" spans="1:24" x14ac:dyDescent="0.25">
      <c r="A6" s="51"/>
      <c r="B6" s="24" t="s">
        <v>8</v>
      </c>
      <c r="C6" s="25" t="s">
        <v>9</v>
      </c>
      <c r="D6" s="25" t="s">
        <v>10</v>
      </c>
      <c r="E6" s="25" t="s">
        <v>11</v>
      </c>
      <c r="F6" s="36"/>
      <c r="G6" s="36"/>
      <c r="H6" s="25" t="s">
        <v>9</v>
      </c>
      <c r="I6" s="25" t="s">
        <v>10</v>
      </c>
      <c r="J6" s="25" t="s">
        <v>11</v>
      </c>
      <c r="K6" s="36"/>
      <c r="L6" s="36"/>
      <c r="M6" s="25" t="s">
        <v>9</v>
      </c>
      <c r="N6" s="25" t="s">
        <v>10</v>
      </c>
      <c r="O6" s="25" t="s">
        <v>11</v>
      </c>
      <c r="P6" s="36"/>
      <c r="Q6" s="36"/>
      <c r="R6" s="25" t="s">
        <v>9</v>
      </c>
      <c r="S6" s="25" t="s">
        <v>10</v>
      </c>
      <c r="T6" s="25" t="s">
        <v>11</v>
      </c>
      <c r="U6" s="36"/>
      <c r="V6" s="36"/>
      <c r="W6" s="8"/>
    </row>
    <row r="7" spans="1:24" x14ac:dyDescent="0.25">
      <c r="A7" s="29">
        <v>1</v>
      </c>
      <c r="B7" s="27" t="s">
        <v>19</v>
      </c>
      <c r="C7" s="32">
        <v>8097</v>
      </c>
      <c r="D7" s="32">
        <v>7265</v>
      </c>
      <c r="E7" s="32">
        <v>832</v>
      </c>
      <c r="F7" s="32">
        <v>7937</v>
      </c>
      <c r="G7" s="32">
        <f>C7:C16-F7:F16</f>
        <v>160</v>
      </c>
      <c r="H7" s="32">
        <v>3973</v>
      </c>
      <c r="I7" s="32">
        <v>3564</v>
      </c>
      <c r="J7" s="32">
        <v>409</v>
      </c>
      <c r="K7" s="32">
        <v>3946</v>
      </c>
      <c r="L7" s="32">
        <f>H7:H16-K7:K16</f>
        <v>27</v>
      </c>
      <c r="M7" s="32">
        <v>2059</v>
      </c>
      <c r="N7" s="32">
        <v>1875</v>
      </c>
      <c r="O7" s="32">
        <v>184</v>
      </c>
      <c r="P7" s="32">
        <v>2006</v>
      </c>
      <c r="Q7" s="32">
        <f>M7:M16-P7:P16</f>
        <v>53</v>
      </c>
      <c r="R7" s="32">
        <v>2065</v>
      </c>
      <c r="S7" s="32">
        <v>1826</v>
      </c>
      <c r="T7" s="32">
        <v>239</v>
      </c>
      <c r="U7" s="32">
        <v>1985</v>
      </c>
      <c r="V7" s="32">
        <f>R7:R16-U7:U16</f>
        <v>80</v>
      </c>
      <c r="W7" s="8"/>
    </row>
    <row r="8" spans="1:24" x14ac:dyDescent="0.25">
      <c r="A8" s="29">
        <v>2</v>
      </c>
      <c r="B8" s="28" t="s">
        <v>20</v>
      </c>
      <c r="C8" s="32">
        <v>7737</v>
      </c>
      <c r="D8" s="32">
        <v>5901</v>
      </c>
      <c r="E8" s="32">
        <v>1836</v>
      </c>
      <c r="F8" s="32">
        <v>9347</v>
      </c>
      <c r="G8" s="32">
        <f>C8:C16-F8:F16</f>
        <v>-1610</v>
      </c>
      <c r="H8" s="32">
        <v>1699</v>
      </c>
      <c r="I8" s="32">
        <v>1571</v>
      </c>
      <c r="J8" s="32">
        <v>128</v>
      </c>
      <c r="K8" s="32">
        <v>2361</v>
      </c>
      <c r="L8" s="32">
        <f>H8:H16-K8:K16</f>
        <v>-662</v>
      </c>
      <c r="M8" s="32">
        <v>1265</v>
      </c>
      <c r="N8" s="32">
        <v>823</v>
      </c>
      <c r="O8" s="32">
        <v>442</v>
      </c>
      <c r="P8" s="32">
        <v>1407</v>
      </c>
      <c r="Q8" s="32">
        <f>M8:M16-P8:P16</f>
        <v>-142</v>
      </c>
      <c r="R8" s="32">
        <v>4773</v>
      </c>
      <c r="S8" s="32">
        <v>3507</v>
      </c>
      <c r="T8" s="32">
        <v>1266</v>
      </c>
      <c r="U8" s="32">
        <v>5579</v>
      </c>
      <c r="V8" s="32">
        <f>R8:R16-U8:U16</f>
        <v>-806</v>
      </c>
      <c r="W8" s="8"/>
    </row>
    <row r="9" spans="1:24" x14ac:dyDescent="0.25">
      <c r="A9" s="29">
        <v>3</v>
      </c>
      <c r="B9" s="28" t="s">
        <v>21</v>
      </c>
      <c r="C9" s="32">
        <v>3417</v>
      </c>
      <c r="D9" s="32">
        <v>2662</v>
      </c>
      <c r="E9" s="32">
        <v>755</v>
      </c>
      <c r="F9" s="32">
        <v>3570</v>
      </c>
      <c r="G9" s="32">
        <f>C9:C17-F9:F17</f>
        <v>-153</v>
      </c>
      <c r="H9" s="32">
        <v>1707</v>
      </c>
      <c r="I9" s="32">
        <v>1307</v>
      </c>
      <c r="J9" s="32">
        <v>400</v>
      </c>
      <c r="K9" s="32">
        <v>1672</v>
      </c>
      <c r="L9" s="32">
        <f>H9:H17-K9:K17</f>
        <v>35</v>
      </c>
      <c r="M9" s="32" t="s">
        <v>27</v>
      </c>
      <c r="N9" s="32" t="s">
        <v>27</v>
      </c>
      <c r="O9" s="32" t="s">
        <v>27</v>
      </c>
      <c r="P9" s="32" t="s">
        <v>27</v>
      </c>
      <c r="Q9" s="32" t="s">
        <v>27</v>
      </c>
      <c r="R9" s="32">
        <v>1710</v>
      </c>
      <c r="S9" s="32">
        <v>1355</v>
      </c>
      <c r="T9" s="32">
        <v>355</v>
      </c>
      <c r="U9" s="32">
        <v>1898</v>
      </c>
      <c r="V9" s="32">
        <f>R9:R17-U9:U17</f>
        <v>-188</v>
      </c>
      <c r="W9" s="8"/>
    </row>
    <row r="10" spans="1:24" x14ac:dyDescent="0.25">
      <c r="A10" s="29">
        <v>4</v>
      </c>
      <c r="B10" s="28" t="s">
        <v>22</v>
      </c>
      <c r="C10" s="32">
        <v>6519</v>
      </c>
      <c r="D10" s="32">
        <v>5332</v>
      </c>
      <c r="E10" s="32">
        <v>1287</v>
      </c>
      <c r="F10" s="32">
        <v>6893</v>
      </c>
      <c r="G10" s="32">
        <f>C10:C17-F10:F17</f>
        <v>-374</v>
      </c>
      <c r="H10" s="32">
        <v>1381</v>
      </c>
      <c r="I10" s="32">
        <v>1142</v>
      </c>
      <c r="J10" s="32">
        <v>239</v>
      </c>
      <c r="K10" s="32">
        <v>1436</v>
      </c>
      <c r="L10" s="32">
        <f>H10:H17-K10:K17</f>
        <v>-55</v>
      </c>
      <c r="M10" s="32">
        <v>2580</v>
      </c>
      <c r="N10" s="32">
        <v>2123</v>
      </c>
      <c r="O10" s="32">
        <v>457</v>
      </c>
      <c r="P10" s="32">
        <v>2595</v>
      </c>
      <c r="Q10" s="32">
        <f>M10:M17-P10:P17</f>
        <v>-15</v>
      </c>
      <c r="R10" s="32">
        <v>2558</v>
      </c>
      <c r="S10" s="32">
        <v>1967</v>
      </c>
      <c r="T10" s="32">
        <v>591</v>
      </c>
      <c r="U10" s="32">
        <v>2862</v>
      </c>
      <c r="V10" s="32">
        <f>R10:R17-U10:U17</f>
        <v>-304</v>
      </c>
      <c r="W10" s="8"/>
    </row>
    <row r="11" spans="1:24" x14ac:dyDescent="0.25">
      <c r="A11" s="29">
        <v>5</v>
      </c>
      <c r="B11" s="28" t="s">
        <v>23</v>
      </c>
      <c r="C11" s="32">
        <v>8951</v>
      </c>
      <c r="D11" s="32">
        <v>5723</v>
      </c>
      <c r="E11" s="32">
        <v>3228</v>
      </c>
      <c r="F11" s="32">
        <v>9183</v>
      </c>
      <c r="G11" s="32">
        <f>C11:C17-F11:F17</f>
        <v>-232</v>
      </c>
      <c r="H11" s="32">
        <v>1862</v>
      </c>
      <c r="I11" s="32">
        <v>1270</v>
      </c>
      <c r="J11" s="32">
        <v>592</v>
      </c>
      <c r="K11" s="32">
        <v>1967</v>
      </c>
      <c r="L11" s="32">
        <f>H11:H17-K11:K17</f>
        <v>-105</v>
      </c>
      <c r="M11" s="32">
        <v>3499</v>
      </c>
      <c r="N11" s="32">
        <v>1116</v>
      </c>
      <c r="O11" s="32">
        <v>2383</v>
      </c>
      <c r="P11" s="32">
        <v>3617</v>
      </c>
      <c r="Q11" s="32">
        <f>M11:M17-P11:P17</f>
        <v>-118</v>
      </c>
      <c r="R11" s="32">
        <v>3590</v>
      </c>
      <c r="S11" s="32">
        <v>3337</v>
      </c>
      <c r="T11" s="32">
        <v>253</v>
      </c>
      <c r="U11" s="32">
        <v>3599</v>
      </c>
      <c r="V11" s="32">
        <f>R11:R17-U11:U17</f>
        <v>-9</v>
      </c>
      <c r="W11" s="8"/>
    </row>
    <row r="12" spans="1:24" x14ac:dyDescent="0.25">
      <c r="A12" s="29">
        <v>6</v>
      </c>
      <c r="B12" s="28" t="s">
        <v>24</v>
      </c>
      <c r="C12" s="32">
        <v>8472</v>
      </c>
      <c r="D12" s="32">
        <v>7043</v>
      </c>
      <c r="E12" s="32">
        <v>1429</v>
      </c>
      <c r="F12" s="32">
        <v>8521</v>
      </c>
      <c r="G12" s="32">
        <f>C12:C17-F12:F17</f>
        <v>-49</v>
      </c>
      <c r="H12" s="32">
        <v>4018</v>
      </c>
      <c r="I12" s="32">
        <v>3321</v>
      </c>
      <c r="J12" s="32">
        <v>697</v>
      </c>
      <c r="K12" s="32">
        <v>3949</v>
      </c>
      <c r="L12" s="32">
        <f>H12:H17-K12:K17</f>
        <v>69</v>
      </c>
      <c r="M12" s="32" t="s">
        <v>27</v>
      </c>
      <c r="N12" s="32" t="s">
        <v>27</v>
      </c>
      <c r="O12" s="32" t="s">
        <v>27</v>
      </c>
      <c r="P12" s="32" t="s">
        <v>27</v>
      </c>
      <c r="Q12" s="32" t="s">
        <v>27</v>
      </c>
      <c r="R12" s="32">
        <v>4454</v>
      </c>
      <c r="S12" s="32">
        <v>3722</v>
      </c>
      <c r="T12" s="32">
        <v>732</v>
      </c>
      <c r="U12" s="32">
        <v>4572</v>
      </c>
      <c r="V12" s="32">
        <f>R12:R17-U12:U17</f>
        <v>-118</v>
      </c>
      <c r="W12" s="8"/>
    </row>
    <row r="13" spans="1:24" x14ac:dyDescent="0.25">
      <c r="A13" s="29">
        <v>7</v>
      </c>
      <c r="B13" s="28" t="s">
        <v>26</v>
      </c>
      <c r="C13" s="32">
        <v>9341</v>
      </c>
      <c r="D13" s="32">
        <v>7702</v>
      </c>
      <c r="E13" s="32">
        <v>1639</v>
      </c>
      <c r="F13" s="32">
        <v>9545</v>
      </c>
      <c r="G13" s="32">
        <f>C13:C17-F13:F17</f>
        <v>-204</v>
      </c>
      <c r="H13" s="32">
        <v>1380</v>
      </c>
      <c r="I13" s="32">
        <v>1094</v>
      </c>
      <c r="J13" s="32">
        <v>286</v>
      </c>
      <c r="K13" s="32">
        <v>1358</v>
      </c>
      <c r="L13" s="32">
        <f>H13:H17-K13:K17</f>
        <v>22</v>
      </c>
      <c r="M13" s="32">
        <v>1231</v>
      </c>
      <c r="N13" s="32">
        <v>996</v>
      </c>
      <c r="O13" s="32">
        <v>235</v>
      </c>
      <c r="P13" s="32">
        <v>1281</v>
      </c>
      <c r="Q13" s="32">
        <f>M13:M17-P13:P17</f>
        <v>-50</v>
      </c>
      <c r="R13" s="32">
        <v>6730</v>
      </c>
      <c r="S13" s="32">
        <v>5612</v>
      </c>
      <c r="T13" s="32">
        <v>1118</v>
      </c>
      <c r="U13" s="32">
        <v>6906</v>
      </c>
      <c r="V13" s="32">
        <f>R13:R17-U13:U17</f>
        <v>-176</v>
      </c>
      <c r="W13" s="8"/>
    </row>
    <row r="14" spans="1:24" x14ac:dyDescent="0.25">
      <c r="A14" s="45" t="s">
        <v>17</v>
      </c>
      <c r="B14" s="46"/>
      <c r="C14" s="17">
        <f>SUM(C7:C13)</f>
        <v>52534</v>
      </c>
      <c r="D14" s="17">
        <f>SUM(D7:D13)</f>
        <v>41628</v>
      </c>
      <c r="E14" s="17">
        <f>SUM(E7:E13)</f>
        <v>11006</v>
      </c>
      <c r="F14" s="17">
        <f>SUM(F7:F13)</f>
        <v>54996</v>
      </c>
      <c r="G14" s="18">
        <f>C14:C17-F14:F17</f>
        <v>-2462</v>
      </c>
      <c r="H14" s="17">
        <f>SUM(H7:H13)</f>
        <v>16020</v>
      </c>
      <c r="I14" s="17">
        <f>SUM(I7:I13)</f>
        <v>13269</v>
      </c>
      <c r="J14" s="17">
        <f>SUM(J7:J13)</f>
        <v>2751</v>
      </c>
      <c r="K14" s="17">
        <f>SUM(K7:K13)</f>
        <v>16689</v>
      </c>
      <c r="L14" s="18">
        <f>H14:H17-K14:K17</f>
        <v>-669</v>
      </c>
      <c r="M14" s="17">
        <f>SUM(M7:M13)</f>
        <v>10634</v>
      </c>
      <c r="N14" s="17">
        <f>SUM(N7:N13)</f>
        <v>6933</v>
      </c>
      <c r="O14" s="17">
        <f>SUM(O7:O13)</f>
        <v>3701</v>
      </c>
      <c r="P14" s="17">
        <f>SUM(P7:P13)</f>
        <v>10906</v>
      </c>
      <c r="Q14" s="18">
        <f>M14:M17-P14:P17</f>
        <v>-272</v>
      </c>
      <c r="R14" s="17">
        <f>SUM(R7:R13)</f>
        <v>25880</v>
      </c>
      <c r="S14" s="17">
        <f>SUM(S7:S13)</f>
        <v>21326</v>
      </c>
      <c r="T14" s="17">
        <f>SUM(T7:T13)</f>
        <v>4554</v>
      </c>
      <c r="U14" s="17">
        <f>SUM(U7:U13)</f>
        <v>27401</v>
      </c>
      <c r="V14" s="18">
        <f>R14:R17-U14:U17</f>
        <v>-1521</v>
      </c>
      <c r="W14" s="8"/>
      <c r="X14" s="10"/>
    </row>
    <row r="15" spans="1:24" ht="15.75" thickBot="1" x14ac:dyDescent="0.3">
      <c r="A15" s="30">
        <v>8</v>
      </c>
      <c r="B15" s="31" t="s">
        <v>25</v>
      </c>
      <c r="C15" s="33">
        <v>54440</v>
      </c>
      <c r="D15" s="33">
        <v>37173</v>
      </c>
      <c r="E15" s="33">
        <v>17267</v>
      </c>
      <c r="F15" s="33">
        <v>56522</v>
      </c>
      <c r="G15" s="33">
        <f>C15:C17-F15:F17</f>
        <v>-2082</v>
      </c>
      <c r="H15" s="33">
        <v>5027</v>
      </c>
      <c r="I15" s="33">
        <v>2708</v>
      </c>
      <c r="J15" s="33">
        <v>2319</v>
      </c>
      <c r="K15" s="33">
        <v>4906</v>
      </c>
      <c r="L15" s="33">
        <f>H15:H17-K15:K17</f>
        <v>121</v>
      </c>
      <c r="M15" s="33">
        <v>49413</v>
      </c>
      <c r="N15" s="33">
        <v>34465</v>
      </c>
      <c r="O15" s="33">
        <v>14948</v>
      </c>
      <c r="P15" s="33">
        <v>51616</v>
      </c>
      <c r="Q15" s="33">
        <f>M15:M17-P15:P17</f>
        <v>-2203</v>
      </c>
      <c r="R15" s="33" t="s">
        <v>27</v>
      </c>
      <c r="S15" s="33" t="s">
        <v>27</v>
      </c>
      <c r="T15" s="33" t="s">
        <v>27</v>
      </c>
      <c r="U15" s="33" t="s">
        <v>27</v>
      </c>
      <c r="V15" s="33" t="s">
        <v>27</v>
      </c>
      <c r="W15" s="8"/>
    </row>
    <row r="16" spans="1:24" ht="15.75" thickBot="1" x14ac:dyDescent="0.3">
      <c r="A16" s="47" t="s">
        <v>17</v>
      </c>
      <c r="B16" s="48"/>
      <c r="C16" s="14">
        <f>SUM(C14:C15)</f>
        <v>106974</v>
      </c>
      <c r="D16" s="14">
        <f>SUM(D14:D15)</f>
        <v>78801</v>
      </c>
      <c r="E16" s="14">
        <f>SUM(E14:E15)</f>
        <v>28273</v>
      </c>
      <c r="F16" s="14">
        <f>F14+F15</f>
        <v>111518</v>
      </c>
      <c r="G16" s="14">
        <f>C16:C17-F16:F17</f>
        <v>-4544</v>
      </c>
      <c r="H16" s="14">
        <f>SUM(H14:H15)</f>
        <v>21047</v>
      </c>
      <c r="I16" s="14">
        <f>SUM(I14:I15)</f>
        <v>15977</v>
      </c>
      <c r="J16" s="14">
        <f>SUM(J14:J15)</f>
        <v>5070</v>
      </c>
      <c r="K16" s="14">
        <f>K14</f>
        <v>16689</v>
      </c>
      <c r="L16" s="15">
        <f>H16:H17-K16:K17</f>
        <v>4358</v>
      </c>
      <c r="M16" s="14">
        <f>SUM(M14:M15)</f>
        <v>60047</v>
      </c>
      <c r="N16" s="14">
        <f>SUM(N14:N15)</f>
        <v>41398</v>
      </c>
      <c r="O16" s="14">
        <f>SUM(O14:O15)</f>
        <v>18649</v>
      </c>
      <c r="P16" s="14">
        <f>SUM(P14:P15)</f>
        <v>62522</v>
      </c>
      <c r="Q16" s="14">
        <f>M16:M17-P16:P17</f>
        <v>-2475</v>
      </c>
      <c r="R16" s="14">
        <f>SUM(R14:R15)</f>
        <v>25880</v>
      </c>
      <c r="S16" s="14">
        <f>SUM(S14:S15)</f>
        <v>21326</v>
      </c>
      <c r="T16" s="14">
        <f>SUM(T14:T15)</f>
        <v>4554</v>
      </c>
      <c r="U16" s="14">
        <f>U14</f>
        <v>27401</v>
      </c>
      <c r="V16" s="16">
        <f>R16:R17-U16:U17</f>
        <v>-1521</v>
      </c>
      <c r="W16" s="8"/>
    </row>
    <row r="17" spans="1:23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8"/>
    </row>
    <row r="32" spans="1:23" x14ac:dyDescent="0.25">
      <c r="A32" s="2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5">
      <c r="A33" s="2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5">
      <c r="A34" s="21"/>
      <c r="B34" s="21">
        <v>2015</v>
      </c>
      <c r="C34" s="21">
        <v>111801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0"/>
      <c r="K35" s="20"/>
      <c r="L35" s="20"/>
      <c r="M35" s="20"/>
      <c r="N35" s="20"/>
      <c r="O35" s="20"/>
      <c r="P35" s="20"/>
    </row>
  </sheetData>
  <mergeCells count="21"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  <mergeCell ref="A14:B14"/>
    <mergeCell ref="A16:B16"/>
    <mergeCell ref="P4:P6"/>
    <mergeCell ref="Q4:Q6"/>
    <mergeCell ref="R4:T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J33" sqref="J33"/>
    </sheetView>
  </sheetViews>
  <sheetFormatPr defaultRowHeight="15" x14ac:dyDescent="0.25"/>
  <sheetData>
    <row r="2" spans="1:2" x14ac:dyDescent="0.25">
      <c r="A2">
        <v>2012</v>
      </c>
      <c r="B2">
        <v>116516</v>
      </c>
    </row>
    <row r="3" spans="1:2" x14ac:dyDescent="0.25">
      <c r="A3">
        <v>2013</v>
      </c>
      <c r="B3">
        <v>116577</v>
      </c>
    </row>
    <row r="4" spans="1:2" x14ac:dyDescent="0.25">
      <c r="A4">
        <v>2014</v>
      </c>
      <c r="B4">
        <v>110470</v>
      </c>
    </row>
    <row r="6" spans="1:2" x14ac:dyDescent="0.25">
      <c r="A6">
        <v>2012</v>
      </c>
      <c r="B6">
        <v>45153</v>
      </c>
    </row>
    <row r="7" spans="1:2" x14ac:dyDescent="0.25">
      <c r="A7">
        <v>2013</v>
      </c>
      <c r="B7">
        <v>45199</v>
      </c>
    </row>
    <row r="8" spans="1:2" x14ac:dyDescent="0.25">
      <c r="A8">
        <v>2014</v>
      </c>
      <c r="B8">
        <v>44960</v>
      </c>
    </row>
    <row r="11" spans="1:2" x14ac:dyDescent="0.25">
      <c r="A11">
        <f>61/B3*100</f>
        <v>5.2325930500870664E-2</v>
      </c>
    </row>
    <row r="18" spans="1:2" x14ac:dyDescent="0.25">
      <c r="A18" t="s">
        <v>4</v>
      </c>
      <c r="B18" s="11">
        <v>0.14000000000000001</v>
      </c>
    </row>
    <row r="19" spans="1:2" x14ac:dyDescent="0.25">
      <c r="A19" t="s">
        <v>28</v>
      </c>
      <c r="B19" s="11">
        <v>0.27</v>
      </c>
    </row>
    <row r="20" spans="1:2" x14ac:dyDescent="0.25">
      <c r="A20" t="s">
        <v>29</v>
      </c>
      <c r="B20" s="11">
        <v>0.59</v>
      </c>
    </row>
    <row r="24" spans="1:2" x14ac:dyDescent="0.25">
      <c r="A24" t="s">
        <v>4</v>
      </c>
      <c r="B24" s="11">
        <v>0.5</v>
      </c>
    </row>
    <row r="25" spans="1:2" x14ac:dyDescent="0.25">
      <c r="A25" t="s">
        <v>28</v>
      </c>
      <c r="B25" s="11">
        <v>0.36</v>
      </c>
    </row>
    <row r="26" spans="1:2" x14ac:dyDescent="0.25">
      <c r="A26" t="s">
        <v>29</v>
      </c>
      <c r="B26" s="11">
        <v>0.13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2014-01-10T05:54:11Z</dcterms:created>
  <dcterms:modified xsi:type="dcterms:W3CDTF">2018-06-12T08:32:54Z</dcterms:modified>
</cp:coreProperties>
</file>