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120" yWindow="60" windowWidth="15480" windowHeight="11010"/>
  </bookViews>
  <sheets>
    <sheet name="Alytaus" sheetId="2" r:id="rId1"/>
    <sheet name="Vilniaus" sheetId="1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B26" i="3" l="1"/>
  <c r="B25" i="3"/>
  <c r="A26" i="3"/>
  <c r="A25" i="3"/>
  <c r="B10" i="3" l="1"/>
  <c r="B9" i="3"/>
  <c r="A10" i="3"/>
  <c r="A9" i="3"/>
  <c r="D13" i="2" l="1"/>
  <c r="N9" i="1" l="1"/>
  <c r="N10" i="1"/>
  <c r="N11" i="1"/>
  <c r="N12" i="1"/>
  <c r="N13" i="1"/>
  <c r="N14" i="1"/>
  <c r="N8" i="1"/>
  <c r="K9" i="1"/>
  <c r="K11" i="1"/>
  <c r="K12" i="1"/>
  <c r="K14" i="1"/>
  <c r="K16" i="1"/>
  <c r="J15" i="1"/>
  <c r="J17" i="1" s="1"/>
  <c r="K8" i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16" i="1"/>
  <c r="E8" i="1"/>
  <c r="M15" i="1"/>
  <c r="M17" i="1" s="1"/>
  <c r="L15" i="1"/>
  <c r="L17" i="1" s="1"/>
  <c r="I15" i="1"/>
  <c r="G15" i="1"/>
  <c r="G17" i="1" s="1"/>
  <c r="F15" i="1"/>
  <c r="D15" i="1"/>
  <c r="D17" i="1" s="1"/>
  <c r="C15" i="1"/>
  <c r="N10" i="2"/>
  <c r="N11" i="2"/>
  <c r="N12" i="2"/>
  <c r="N9" i="2"/>
  <c r="K9" i="2"/>
  <c r="K10" i="2"/>
  <c r="K11" i="2"/>
  <c r="K8" i="2"/>
  <c r="H9" i="2"/>
  <c r="H10" i="2"/>
  <c r="H11" i="2"/>
  <c r="H12" i="2"/>
  <c r="H8" i="2"/>
  <c r="E9" i="2"/>
  <c r="E10" i="2"/>
  <c r="E11" i="2"/>
  <c r="E12" i="2"/>
  <c r="E8" i="2"/>
  <c r="M13" i="2"/>
  <c r="L13" i="2"/>
  <c r="J13" i="2"/>
  <c r="I13" i="2"/>
  <c r="G13" i="2"/>
  <c r="F13" i="2"/>
  <c r="C13" i="2"/>
  <c r="K15" i="1" l="1"/>
  <c r="N13" i="2"/>
  <c r="K13" i="2"/>
  <c r="E13" i="2"/>
  <c r="E15" i="1"/>
  <c r="N17" i="1"/>
  <c r="H15" i="1"/>
  <c r="C17" i="1"/>
  <c r="E17" i="1" s="1"/>
  <c r="F17" i="1"/>
  <c r="H17" i="1" s="1"/>
  <c r="I17" i="1"/>
  <c r="K17" i="1" s="1"/>
  <c r="N15" i="1"/>
  <c r="H13" i="2"/>
</calcChain>
</file>

<file path=xl/sharedStrings.xml><?xml version="1.0" encoding="utf-8"?>
<sst xmlns="http://schemas.openxmlformats.org/spreadsheetml/2006/main" count="67" uniqueCount="29">
  <si>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</si>
  <si>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</si>
  <si>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</si>
  <si>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</si>
  <si>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</si>
  <si>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</si>
  <si>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</si>
  <si>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</si>
  <si>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</si>
  <si>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</si>
  <si>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</si>
  <si>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</si>
  <si>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</si>
  <si>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</si>
  <si>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</si>
  <si>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</si>
  <si>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Skirtumas</t>
  </si>
  <si>
    <t>Eil. Nr.</t>
  </si>
  <si>
    <t>Alytaus m.</t>
  </si>
  <si>
    <t>Alytaus r.</t>
  </si>
  <si>
    <t>Druskininkai</t>
  </si>
  <si>
    <t>Lazdijai</t>
  </si>
  <si>
    <t>Varėna</t>
  </si>
  <si>
    <t xml:space="preserve">3.7. ALYTAUS APSKRITIES SAVIVALDYBIŲ VIEŠŲJŲ BIBLIOTEKŲ </t>
  </si>
  <si>
    <t xml:space="preserve">3.7. VILNIAUS APSKRITIES SAVIVALDYBIŲ VIEŠŲJŲ BIBLIOTEKŲ </t>
  </si>
  <si>
    <t>Vilniaus r.</t>
  </si>
  <si>
    <t>Vaikams</t>
  </si>
  <si>
    <t>Suaugusiems</t>
  </si>
  <si>
    <t>DOKUMENTŲ IŠDUOTIS VAIKAMS (fiz.vnt.) 2015-2016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</si>
</sst>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Times New Roman"/>
      <family val="1"/>
      <charset val="186"/>
    </font>
    <font>
      <b/>
      <sz val="8"/>
      <color theme="5" tint="-0.249977111117893"/>
      <name val="Times New Roman"/>
      <family val="1"/>
      <charset val="186"/>
    </font>
    <font>
      <sz val="10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Times New Roman"/>
      <family val="1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8"/>
      <color theme="0"/>
      <name val="Times New Roman"/>
      <family val="1"/>
      <charset val="186"/>
    </font>
    <font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6" fillId="2" borderId="0" xfId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8" fillId="2" borderId="0" xfId="1" applyFont="1" applyFill="1" applyBorder="1" applyAlignment="1">
      <alignment horizontal="center"/>
    </xf>
    <xf numFmtId="0" fontId="7" fillId="2" borderId="0" xfId="0" applyFont="1" applyFill="1" applyBorder="1"/>
    <xf numFmtId="9" fontId="0" fillId="0" borderId="0" xfId="0" applyNumberFormat="1"/>
    <xf numFmtId="0" fontId="9" fillId="3" borderId="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top" wrapText="1"/>
    </xf>
    <xf numFmtId="0" fontId="15" fillId="2" borderId="0" xfId="0" applyFont="1" applyFill="1"/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9" fillId="3" borderId="6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6"/>
          <c:w val="0.875"/>
          <c:h val="0.64452610090405371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7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0073906386701662"/>
                  <c:y val="-0.292495990084572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97007874015748"/>
                  <c:y val="0.123049722951297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(Alytaus!$P$12,Alytaus!$O$12)</c:f>
              <c:strCache>
                <c:ptCount val="2"/>
                <c:pt idx="0">
                  <c:v>Suaugusiems</c:v>
                </c:pt>
                <c:pt idx="1">
                  <c:v>Vaikams</c:v>
                </c:pt>
              </c:strCache>
            </c:strRef>
          </c:cat>
          <c:val>
            <c:numRef>
              <c:f>(Alytaus!$O$13,Alytaus!$C$13)</c:f>
              <c:numCache>
                <c:formatCode>General</c:formatCode>
                <c:ptCount val="2"/>
                <c:pt idx="0">
                  <c:v>1233842</c:v>
                </c:pt>
                <c:pt idx="1">
                  <c:v>247062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4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6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0.254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8E-3"/>
                  <c:y val="0.2638888888888889"/>
                </c:manualLayout>
              </c:layout>
              <c:tx>
                <c:rich>
                  <a:bodyPr/>
                  <a:lstStyle/>
                  <a:p>
                    <a:fld id="{A0830DF2-4C17-401C-8E52-D6267C881394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7777777777777779E-3"/>
                  <c:y val="0.16203703703703695"/>
                </c:manualLayout>
              </c:layout>
              <c:tx>
                <c:rich>
                  <a:bodyPr/>
                  <a:lstStyle/>
                  <a:p>
                    <a:fld id="{5B9B6DC0-5839-4F65-96F1-CF011D0C4C8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(-4,6%)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(Alytaus!$I$30,Alytaus!$D$6,Alytaus!$C$6)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(Alytaus!$J$30,Alytaus!$D$13,Alytaus!$C$13)</c:f>
              <c:numCache>
                <c:formatCode>General</c:formatCode>
                <c:ptCount val="3"/>
                <c:pt idx="0">
                  <c:v>273968</c:v>
                </c:pt>
                <c:pt idx="1">
                  <c:v>259068</c:v>
                </c:pt>
                <c:pt idx="2">
                  <c:v>247062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714322704"/>
        <c:axId val="-1714322160"/>
        <c:axId val="0"/>
      </c:bar3DChart>
      <c:catAx>
        <c:axId val="-171432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4322160"/>
        <c:crosses val="autoZero"/>
        <c:auto val="1"/>
        <c:lblAlgn val="ctr"/>
        <c:lblOffset val="100"/>
        <c:noMultiLvlLbl val="0"/>
      </c:catAx>
      <c:valAx>
        <c:axId val="-1714322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1432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lt-LT" sz="1800" b="1" i="0" kern="1200" spc="0" baseline="0">
                <a:solidFill>
                  <a:srgbClr val="595959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722222222222225E-2"/>
          <c:y val="0.28037474482356367"/>
          <c:w val="0.87222222222222212"/>
          <c:h val="0.620107174103237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160859580052493"/>
                  <c:y val="-0.239997448235637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(Vilniaus!$P$16,Vilniaus!$O$16)</c:f>
              <c:strCache>
                <c:ptCount val="2"/>
                <c:pt idx="0">
                  <c:v>Suaugusiems</c:v>
                </c:pt>
                <c:pt idx="1">
                  <c:v>Vaikams</c:v>
                </c:pt>
              </c:strCache>
            </c:strRef>
          </c:cat>
          <c:val>
            <c:numRef>
              <c:f>(Vilniaus!$O$17,Vilniaus!$C$17)</c:f>
              <c:numCache>
                <c:formatCode>General</c:formatCode>
                <c:ptCount val="2"/>
                <c:pt idx="0">
                  <c:v>2584289</c:v>
                </c:pt>
                <c:pt idx="1">
                  <c:v>684498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4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6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6903152576015626E-17"/>
                  <c:y val="0.29801539935160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888E-2"/>
                  <c:y val="0.28703703703703698"/>
                </c:manualLayout>
              </c:layout>
              <c:tx>
                <c:rich>
                  <a:bodyPr/>
                  <a:lstStyle/>
                  <a:p>
                    <a:fld id="{A1DFD887-E651-4B00-9171-D0F8F31AD6E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(-12,87%)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2257E-3"/>
                  <c:y val="0.24172303271441203"/>
                </c:manualLayout>
              </c:layout>
              <c:tx>
                <c:rich>
                  <a:bodyPr/>
                  <a:lstStyle/>
                  <a:p>
                    <a:fld id="{22787A83-F32C-4C64-B61F-EB4DAFD0361B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(-7,22%)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(Vilniaus!$I$34,Vilniaus!$D$6,Vilniaus!$C$6)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(Vilniaus!$J$34,Vilniaus!$D$17,Vilniaus!$C$17)</c:f>
              <c:numCache>
                <c:formatCode>General</c:formatCode>
                <c:ptCount val="3"/>
                <c:pt idx="0">
                  <c:v>846757</c:v>
                </c:pt>
                <c:pt idx="1">
                  <c:v>737778</c:v>
                </c:pt>
                <c:pt idx="2">
                  <c:v>684498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40610304"/>
        <c:axId val="-1540606496"/>
        <c:axId val="0"/>
      </c:bar3DChart>
      <c:catAx>
        <c:axId val="-15406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0606496"/>
        <c:crosses val="autoZero"/>
        <c:auto val="1"/>
        <c:lblAlgn val="ctr"/>
        <c:lblOffset val="100"/>
        <c:noMultiLvlLbl val="0"/>
      </c:catAx>
      <c:valAx>
        <c:axId val="-1540606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406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vaikams ir suaugusiems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Alytaus apskrities bibliotekose </a:t>
            </a:r>
          </a:p>
        </c:rich>
      </c:tx>
      <c:layout>
        <c:manualLayout>
          <c:xMode val="edge"/>
          <c:yMode val="edge"/>
          <c:x val="0.1346111111111111"/>
          <c:y val="4.6418128654970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629093567251469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3244488188976378"/>
                  <c:y val="9.7474049707602345E-2"/>
                </c:manualLayout>
              </c:layout>
              <c:tx>
                <c:rich>
                  <a:bodyPr/>
                  <a:lstStyle/>
                  <a:p>
                    <a:fld id="{2B78C68A-0092-4F73-8B31-675423AC3E3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0703762029746281"/>
                  <c:y val="-0.27167541557305347"/>
                </c:manualLayout>
              </c:layout>
              <c:tx>
                <c:rich>
                  <a:bodyPr/>
                  <a:lstStyle/>
                  <a:p>
                    <a:fld id="{3DB05CCD-2E76-4997-934D-B61D257412D3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Suaugusiems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</a:t>
            </a: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en-US" b="1" baseline="0">
                <a:solidFill>
                  <a:schemeClr val="tx1"/>
                </a:solidFill>
              </a:rPr>
              <a:t> vaikams </a:t>
            </a: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r>
              <a:rPr lang="en-US" b="1" baseline="0">
                <a:solidFill>
                  <a:schemeClr val="tx1"/>
                </a:solidFill>
              </a:rPr>
              <a:t>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803E-3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6061E-3"/>
                  <c:y val="0.22718092105263149"/>
                </c:manualLayout>
              </c:layout>
              <c:tx>
                <c:rich>
                  <a:bodyPr/>
                  <a:lstStyle/>
                  <a:p>
                    <a:fld id="{B68D4D1D-B5F1-491F-8F2A-D010CB93286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16219554093567243"/>
                </c:manualLayout>
              </c:layout>
              <c:tx>
                <c:rich>
                  <a:bodyPr/>
                  <a:lstStyle/>
                  <a:p>
                    <a:fld id="{073043C3-761F-4300-9C40-24D54D677EB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(-2,98%)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Lapas1!$A$5:$A$7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Lapas1!$B$5:$B$7</c:f>
              <c:numCache>
                <c:formatCode>General</c:formatCode>
                <c:ptCount val="3"/>
                <c:pt idx="0">
                  <c:v>296796</c:v>
                </c:pt>
                <c:pt idx="1">
                  <c:v>282137</c:v>
                </c:pt>
                <c:pt idx="2">
                  <c:v>273968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40603776"/>
        <c:axId val="-1540610848"/>
        <c:axId val="0"/>
      </c:bar3DChart>
      <c:catAx>
        <c:axId val="-15406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0610848"/>
        <c:crosses val="autoZero"/>
        <c:auto val="1"/>
        <c:lblAlgn val="ctr"/>
        <c:lblOffset val="100"/>
        <c:noMultiLvlLbl val="0"/>
      </c:catAx>
      <c:valAx>
        <c:axId val="-1540610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4060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vaikams ir suaugusiems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lt-LT" sz="1800" b="1" i="0" baseline="0">
                <a:effectLst/>
              </a:rPr>
              <a:t> </a:t>
            </a:r>
            <a:endParaRPr lang="lt-L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71759259259258"/>
          <c:y val="0.32619407407407403"/>
          <c:w val="0.81032407407407403"/>
          <c:h val="0.573695555555555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5525721784776902"/>
                  <c:y val="9.02707786526683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2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Vaikams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782407407409"/>
                      <c:h val="0.2819870370370369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5202152777777775"/>
                  <c:y val="-0.227380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Suaugusiems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7939814814816"/>
                      <c:h val="0.2208388888888888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Lapas1!$A$17:$A$18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Lapas1!$B$17:$B$18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40614656"/>
        <c:axId val="-1540603232"/>
        <c:axId val="0"/>
      </c:bar3DChart>
      <c:catAx>
        <c:axId val="-15406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0603232"/>
        <c:crosses val="autoZero"/>
        <c:auto val="1"/>
        <c:lblAlgn val="ctr"/>
        <c:lblOffset val="100"/>
        <c:noMultiLvlLbl val="0"/>
      </c:catAx>
      <c:valAx>
        <c:axId val="-1540603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4061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40604864"/>
        <c:axId val="-1540609760"/>
        <c:axId val="0"/>
      </c:bar3DChart>
      <c:catAx>
        <c:axId val="-15406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0609760"/>
        <c:crosses val="autoZero"/>
        <c:auto val="1"/>
        <c:lblAlgn val="ctr"/>
        <c:lblOffset val="100"/>
        <c:noMultiLvlLbl val="0"/>
      </c:catAx>
      <c:valAx>
        <c:axId val="-1540609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4060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</xdr:colOff>
      <xdr:row>13</xdr:row>
      <xdr:rowOff>126756</xdr:rowOff>
    </xdr:from>
    <xdr:to>
      <xdr:col>8</xdr:col>
      <xdr:colOff>172834</xdr:colOff>
      <xdr:row>27</xdr:row>
      <xdr:rowOff>174156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249117</xdr:colOff>
      <xdr:row>13</xdr:row>
      <xdr:rowOff>126755</xdr:rowOff>
    </xdr:from>
    <xdr:to>
      <xdr:col>16</xdr:col>
      <xdr:colOff>348682</xdr:colOff>
      <xdr:row>27</xdr:row>
      <xdr:rowOff>174155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43960</xdr:colOff>
      <xdr:row>18</xdr:row>
      <xdr:rowOff>2198</xdr:rowOff>
    </xdr:from>
    <xdr:to>
      <xdr:col>8</xdr:col>
      <xdr:colOff>121545</xdr:colOff>
      <xdr:row>32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168519</xdr:colOff>
      <xdr:row>18</xdr:row>
      <xdr:rowOff>2199</xdr:rowOff>
    </xdr:from>
    <xdr:to>
      <xdr:col>16</xdr:col>
      <xdr:colOff>18969</xdr:colOff>
      <xdr:row>32</xdr:row>
      <xdr:rowOff>49599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185737</xdr:rowOff>
    </xdr:from>
    <xdr:to>
      <xdr:col>9</xdr:col>
      <xdr:colOff>538575</xdr:colOff>
      <xdr:row>15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147637</xdr:rowOff>
    </xdr:from>
    <xdr:to>
      <xdr:col>16</xdr:col>
      <xdr:colOff>119475</xdr:colOff>
      <xdr:row>14</xdr:row>
      <xdr:rowOff>180637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15</xdr:row>
      <xdr:rowOff>176212</xdr:rowOff>
    </xdr:from>
    <xdr:to>
      <xdr:col>10</xdr:col>
      <xdr:colOff>71850</xdr:colOff>
      <xdr:row>30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16</xdr:row>
      <xdr:rowOff>4762</xdr:rowOff>
    </xdr:from>
    <xdr:to>
      <xdr:col>15</xdr:col>
      <xdr:colOff>329025</xdr:colOff>
      <xdr:row>30</xdr:row>
      <xdr:rowOff>37762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257175</xdr:colOff>
      <xdr:row>16</xdr:row>
      <xdr:rowOff>4762</xdr:rowOff>
    </xdr:from>
    <xdr:to>
      <xdr:col>15</xdr:col>
      <xdr:colOff>309975</xdr:colOff>
      <xdr:row>30</xdr:row>
      <xdr:rowOff>37762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30"/>
  <sheetViews>
    <sheetView tabSelected="1" zoomScale="130" zoomScaleNormal="130" workbookViewId="0">
      <selection activeCell="P13" sqref="P13"/>
    </sheetView>
  </sheetViews>
  <sheetFormatPr defaultColWidth="8.85546875" defaultRowHeight="15" x14ac:dyDescent="0.25"/>
  <cols>
    <col min="1" max="1" width="4.140625" style="1" customWidth="1"/>
    <col min="2" max="2" width="11.28515625" style="1" customWidth="1"/>
    <col min="3" max="3" width="8.28515625" style="1" customWidth="1"/>
    <col min="4" max="5" width="7.7109375" style="1" customWidth="1"/>
    <col min="6" max="6" width="8.140625" style="1" customWidth="1"/>
    <col min="7" max="7" width="7.42578125" style="1" customWidth="1"/>
    <col min="8" max="8" width="7.7109375" style="1" customWidth="1"/>
    <col min="9" max="10" width="7.28515625" style="1" customWidth="1"/>
    <col min="11" max="11" width="7.7109375" style="1" customWidth="1"/>
    <col min="12" max="12" width="8" style="1" customWidth="1"/>
    <col min="13" max="14" width="7.7109375" style="1" customWidth="1"/>
    <col min="15" max="16384" width="8.85546875" style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x14ac:dyDescent="0.2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7" x14ac:dyDescent="0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7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x14ac:dyDescent="0.25">
      <c r="A5" s="35" t="s">
        <v>17</v>
      </c>
      <c r="B5" s="19" t="s">
        <v>0</v>
      </c>
      <c r="C5" s="38" t="s">
        <v>1</v>
      </c>
      <c r="D5" s="38"/>
      <c r="E5" s="38"/>
      <c r="F5" s="38" t="s">
        <v>2</v>
      </c>
      <c r="G5" s="38"/>
      <c r="H5" s="38"/>
      <c r="I5" s="38" t="s">
        <v>3</v>
      </c>
      <c r="J5" s="38"/>
      <c r="K5" s="38"/>
      <c r="L5" s="38" t="s">
        <v>4</v>
      </c>
      <c r="M5" s="38"/>
      <c r="N5" s="38"/>
    </row>
    <row r="6" spans="1:17" x14ac:dyDescent="0.25">
      <c r="A6" s="36"/>
      <c r="B6" s="20" t="s">
        <v>5</v>
      </c>
      <c r="C6" s="39">
        <v>2016</v>
      </c>
      <c r="D6" s="40">
        <v>2015</v>
      </c>
      <c r="E6" s="40" t="s">
        <v>16</v>
      </c>
      <c r="F6" s="39">
        <v>2016</v>
      </c>
      <c r="G6" s="40">
        <v>2015</v>
      </c>
      <c r="H6" s="40" t="s">
        <v>16</v>
      </c>
      <c r="I6" s="39">
        <v>2016</v>
      </c>
      <c r="J6" s="40">
        <v>2015</v>
      </c>
      <c r="K6" s="40" t="s">
        <v>16</v>
      </c>
      <c r="L6" s="39">
        <v>2016</v>
      </c>
      <c r="M6" s="40">
        <v>2015</v>
      </c>
      <c r="N6" s="40" t="s">
        <v>16</v>
      </c>
    </row>
    <row r="7" spans="1:17" x14ac:dyDescent="0.25">
      <c r="A7" s="37"/>
      <c r="B7" s="20" t="s">
        <v>6</v>
      </c>
      <c r="C7" s="39"/>
      <c r="D7" s="40"/>
      <c r="E7" s="40"/>
      <c r="F7" s="39"/>
      <c r="G7" s="40"/>
      <c r="H7" s="40"/>
      <c r="I7" s="39"/>
      <c r="J7" s="40"/>
      <c r="K7" s="40"/>
      <c r="L7" s="39"/>
      <c r="M7" s="40"/>
      <c r="N7" s="40"/>
    </row>
    <row r="8" spans="1:17" x14ac:dyDescent="0.25">
      <c r="A8" s="21">
        <v>1</v>
      </c>
      <c r="B8" s="22" t="s">
        <v>18</v>
      </c>
      <c r="C8" s="21">
        <v>36894</v>
      </c>
      <c r="D8" s="21">
        <v>36221</v>
      </c>
      <c r="E8" s="21">
        <f>C8:C13-D8:D13</f>
        <v>673</v>
      </c>
      <c r="F8" s="21">
        <v>24186</v>
      </c>
      <c r="G8" s="21">
        <v>23254</v>
      </c>
      <c r="H8" s="21">
        <f>F8:F13-G8:G13</f>
        <v>932</v>
      </c>
      <c r="I8" s="21">
        <v>12708</v>
      </c>
      <c r="J8" s="21">
        <v>12967</v>
      </c>
      <c r="K8" s="21">
        <f>I8:I13-J8:J13</f>
        <v>-259</v>
      </c>
      <c r="L8" s="21" t="s">
        <v>10</v>
      </c>
      <c r="M8" s="21" t="s">
        <v>10</v>
      </c>
      <c r="N8" s="21" t="s">
        <v>10</v>
      </c>
    </row>
    <row r="9" spans="1:17" x14ac:dyDescent="0.25">
      <c r="A9" s="21">
        <v>2</v>
      </c>
      <c r="B9" s="23" t="s">
        <v>19</v>
      </c>
      <c r="C9" s="21">
        <v>78638</v>
      </c>
      <c r="D9" s="21">
        <v>85748</v>
      </c>
      <c r="E9" s="21">
        <f t="shared" ref="E9" si="0">C9:C14-D9:D14</f>
        <v>-7110</v>
      </c>
      <c r="F9" s="21">
        <v>32656</v>
      </c>
      <c r="G9" s="21">
        <v>33204</v>
      </c>
      <c r="H9" s="21">
        <f t="shared" ref="H9" si="1">F9:F14-G9:G14</f>
        <v>-548</v>
      </c>
      <c r="I9" s="21">
        <v>9738</v>
      </c>
      <c r="J9" s="21">
        <v>14420</v>
      </c>
      <c r="K9" s="21">
        <f t="shared" ref="K9" si="2">I9:I14-J9:J14</f>
        <v>-4682</v>
      </c>
      <c r="L9" s="21">
        <v>36244</v>
      </c>
      <c r="M9" s="21">
        <v>38124</v>
      </c>
      <c r="N9" s="21">
        <f>L9:L13-M9:M13</f>
        <v>-1880</v>
      </c>
    </row>
    <row r="10" spans="1:17" ht="14.45" customHeight="1" x14ac:dyDescent="0.25">
      <c r="A10" s="21">
        <v>3</v>
      </c>
      <c r="B10" s="23" t="s">
        <v>20</v>
      </c>
      <c r="C10" s="21">
        <v>34633</v>
      </c>
      <c r="D10" s="21">
        <v>35127</v>
      </c>
      <c r="E10" s="21">
        <f>C10:C14-D10:D14</f>
        <v>-494</v>
      </c>
      <c r="F10" s="21">
        <v>15444</v>
      </c>
      <c r="G10" s="21">
        <v>15416</v>
      </c>
      <c r="H10" s="21">
        <f>F10:F14-G10:G14</f>
        <v>28</v>
      </c>
      <c r="I10" s="21">
        <v>5106</v>
      </c>
      <c r="J10" s="21">
        <v>6087</v>
      </c>
      <c r="K10" s="21">
        <f>I10:I14-J10:J14</f>
        <v>-981</v>
      </c>
      <c r="L10" s="21">
        <v>14083</v>
      </c>
      <c r="M10" s="21">
        <v>13624</v>
      </c>
      <c r="N10" s="21">
        <f t="shared" ref="N10" si="3">L10:L14-M10:M14</f>
        <v>459</v>
      </c>
    </row>
    <row r="11" spans="1:17" x14ac:dyDescent="0.25">
      <c r="A11" s="21">
        <v>4</v>
      </c>
      <c r="B11" s="23" t="s">
        <v>21</v>
      </c>
      <c r="C11" s="21">
        <v>49336</v>
      </c>
      <c r="D11" s="21">
        <v>51723</v>
      </c>
      <c r="E11" s="21">
        <f>C11:C14-D11:D14</f>
        <v>-2387</v>
      </c>
      <c r="F11" s="21">
        <v>12533</v>
      </c>
      <c r="G11" s="21">
        <v>13064</v>
      </c>
      <c r="H11" s="21">
        <f>F11:F14-G11:G14</f>
        <v>-531</v>
      </c>
      <c r="I11" s="21">
        <v>9263</v>
      </c>
      <c r="J11" s="21">
        <v>9380</v>
      </c>
      <c r="K11" s="21">
        <f>I11:I14-J11:J14</f>
        <v>-117</v>
      </c>
      <c r="L11" s="21">
        <v>27540</v>
      </c>
      <c r="M11" s="21">
        <v>29279</v>
      </c>
      <c r="N11" s="21">
        <f>L11:L14-M11:M14</f>
        <v>-1739</v>
      </c>
    </row>
    <row r="12" spans="1:17" ht="15.75" thickBot="1" x14ac:dyDescent="0.3">
      <c r="A12" s="24">
        <v>5</v>
      </c>
      <c r="B12" s="25" t="s">
        <v>22</v>
      </c>
      <c r="C12" s="24">
        <v>47561</v>
      </c>
      <c r="D12" s="24">
        <v>50249</v>
      </c>
      <c r="E12" s="24">
        <f>C12:C14-D12:D14</f>
        <v>-2688</v>
      </c>
      <c r="F12" s="24">
        <v>23807</v>
      </c>
      <c r="G12" s="24">
        <v>24123</v>
      </c>
      <c r="H12" s="24">
        <f>F12:F14-G12:G14</f>
        <v>-316</v>
      </c>
      <c r="I12" s="24" t="s">
        <v>10</v>
      </c>
      <c r="J12" s="24" t="s">
        <v>10</v>
      </c>
      <c r="K12" s="24" t="s">
        <v>10</v>
      </c>
      <c r="L12" s="24">
        <v>23754</v>
      </c>
      <c r="M12" s="24">
        <v>26126</v>
      </c>
      <c r="N12" s="24">
        <f>L12:L14-M12:M14</f>
        <v>-2372</v>
      </c>
      <c r="O12" s="26" t="s">
        <v>26</v>
      </c>
      <c r="P12" s="26" t="s">
        <v>27</v>
      </c>
      <c r="Q12" s="26"/>
    </row>
    <row r="13" spans="1:17" ht="15.75" thickBot="1" x14ac:dyDescent="0.3">
      <c r="A13" s="32" t="s">
        <v>15</v>
      </c>
      <c r="B13" s="33"/>
      <c r="C13" s="12">
        <f>SUM(C8:C12)</f>
        <v>247062</v>
      </c>
      <c r="D13" s="12">
        <f>SUM(D8:D12)</f>
        <v>259068</v>
      </c>
      <c r="E13" s="13">
        <f>C13:C14-D13:D14</f>
        <v>-12006</v>
      </c>
      <c r="F13" s="14">
        <f>SUM(F8:F12)</f>
        <v>108626</v>
      </c>
      <c r="G13" s="14">
        <f>SUM(G8:G12)</f>
        <v>109061</v>
      </c>
      <c r="H13" s="13">
        <f>F13:F14-G13:G14</f>
        <v>-435</v>
      </c>
      <c r="I13" s="14">
        <f>SUM(I8:I12)</f>
        <v>36815</v>
      </c>
      <c r="J13" s="14">
        <f>SUM(J8:J12)</f>
        <v>42854</v>
      </c>
      <c r="K13" s="13">
        <f>I13:I14-J13:J14</f>
        <v>-6039</v>
      </c>
      <c r="L13" s="14">
        <f>SUM(L9:L12)</f>
        <v>101621</v>
      </c>
      <c r="M13" s="14">
        <f>SUM(M9:M12)</f>
        <v>107153</v>
      </c>
      <c r="N13" s="15">
        <f>L13:L14-M13:M14</f>
        <v>-5532</v>
      </c>
      <c r="O13" s="26">
        <v>1233842</v>
      </c>
      <c r="P13" s="26"/>
      <c r="Q13" s="26"/>
    </row>
    <row r="14" spans="1:17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30" spans="9:10" x14ac:dyDescent="0.25">
      <c r="I30" s="26">
        <v>2014</v>
      </c>
      <c r="J30" s="26">
        <v>273968</v>
      </c>
    </row>
  </sheetData>
  <mergeCells count="20">
    <mergeCell ref="I6:I7"/>
    <mergeCell ref="J6:J7"/>
    <mergeCell ref="K6:K7"/>
    <mergeCell ref="L6:L7"/>
    <mergeCell ref="A13:B13"/>
    <mergeCell ref="A3:N3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  <mergeCell ref="G6:G7"/>
    <mergeCell ref="H6:H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34"/>
  <sheetViews>
    <sheetView topLeftCell="A7" zoomScale="130" zoomScaleNormal="130" workbookViewId="0">
      <selection activeCell="M34" sqref="M34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8.5703125" style="1" customWidth="1"/>
    <col min="4" max="4" width="8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7.7109375" style="1" customWidth="1"/>
    <col min="9" max="9" width="8.7109375" style="1" customWidth="1"/>
    <col min="10" max="10" width="9" style="1" bestFit="1" customWidth="1"/>
    <col min="11" max="11" width="7.7109375" style="1" customWidth="1"/>
    <col min="12" max="12" width="8" style="1" customWidth="1"/>
    <col min="13" max="13" width="8.28515625" style="1" customWidth="1"/>
    <col min="14" max="14" width="7.7109375" style="1" customWidth="1"/>
    <col min="15" max="16384" width="8.85546875" style="1"/>
  </cols>
  <sheetData>
    <row r="2" spans="1:19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9" x14ac:dyDescent="0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9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x14ac:dyDescent="0.25">
      <c r="A5" s="35" t="s">
        <v>17</v>
      </c>
      <c r="B5" s="19" t="s">
        <v>0</v>
      </c>
      <c r="C5" s="38" t="s">
        <v>1</v>
      </c>
      <c r="D5" s="38"/>
      <c r="E5" s="38"/>
      <c r="F5" s="38" t="s">
        <v>2</v>
      </c>
      <c r="G5" s="38"/>
      <c r="H5" s="38"/>
      <c r="I5" s="38" t="s">
        <v>3</v>
      </c>
      <c r="J5" s="38"/>
      <c r="K5" s="38"/>
      <c r="L5" s="38" t="s">
        <v>4</v>
      </c>
      <c r="M5" s="38"/>
      <c r="N5" s="38"/>
      <c r="P5" s="4"/>
      <c r="Q5" s="4"/>
      <c r="R5" s="4"/>
      <c r="S5" s="5"/>
    </row>
    <row r="6" spans="1:19" x14ac:dyDescent="0.25">
      <c r="A6" s="36"/>
      <c r="B6" s="20" t="s">
        <v>5</v>
      </c>
      <c r="C6" s="39">
        <v>2016</v>
      </c>
      <c r="D6" s="40">
        <v>2015</v>
      </c>
      <c r="E6" s="40" t="s">
        <v>16</v>
      </c>
      <c r="F6" s="39">
        <v>2016</v>
      </c>
      <c r="G6" s="40">
        <v>2015</v>
      </c>
      <c r="H6" s="40" t="s">
        <v>16</v>
      </c>
      <c r="I6" s="39">
        <v>2016</v>
      </c>
      <c r="J6" s="40">
        <v>2015</v>
      </c>
      <c r="K6" s="40" t="s">
        <v>16</v>
      </c>
      <c r="L6" s="39">
        <v>2016</v>
      </c>
      <c r="M6" s="40">
        <v>2015</v>
      </c>
      <c r="N6" s="40" t="s">
        <v>16</v>
      </c>
      <c r="P6" s="4"/>
      <c r="Q6" s="4"/>
      <c r="R6" s="4"/>
      <c r="S6" s="5"/>
    </row>
    <row r="7" spans="1:19" x14ac:dyDescent="0.25">
      <c r="A7" s="37"/>
      <c r="B7" s="20" t="s">
        <v>6</v>
      </c>
      <c r="C7" s="39"/>
      <c r="D7" s="40"/>
      <c r="E7" s="40"/>
      <c r="F7" s="39"/>
      <c r="G7" s="40"/>
      <c r="H7" s="40"/>
      <c r="I7" s="39"/>
      <c r="J7" s="40"/>
      <c r="K7" s="40"/>
      <c r="L7" s="39"/>
      <c r="M7" s="40"/>
      <c r="N7" s="40"/>
      <c r="P7" s="6"/>
      <c r="Q7" s="6"/>
      <c r="R7" s="6"/>
      <c r="S7" s="5"/>
    </row>
    <row r="8" spans="1:19" x14ac:dyDescent="0.25">
      <c r="A8" s="21">
        <v>1</v>
      </c>
      <c r="B8" s="22" t="s">
        <v>7</v>
      </c>
      <c r="C8" s="21">
        <v>55439</v>
      </c>
      <c r="D8" s="21">
        <v>53009</v>
      </c>
      <c r="E8" s="21">
        <f>C8:C17-D8:D17</f>
        <v>2430</v>
      </c>
      <c r="F8" s="21">
        <v>21054</v>
      </c>
      <c r="G8" s="21">
        <v>19046</v>
      </c>
      <c r="H8" s="21">
        <f>F8:F17-G8:G17</f>
        <v>2008</v>
      </c>
      <c r="I8" s="21">
        <v>10745</v>
      </c>
      <c r="J8" s="21">
        <v>10767</v>
      </c>
      <c r="K8" s="21">
        <f>I8:I17-J8:J17</f>
        <v>-22</v>
      </c>
      <c r="L8" s="21">
        <v>23640</v>
      </c>
      <c r="M8" s="21">
        <v>23196</v>
      </c>
      <c r="N8" s="21">
        <f>L8:L17-M8:M17</f>
        <v>444</v>
      </c>
      <c r="P8" s="6"/>
      <c r="Q8" s="6"/>
      <c r="R8" s="6"/>
      <c r="S8" s="5"/>
    </row>
    <row r="9" spans="1:19" x14ac:dyDescent="0.25">
      <c r="A9" s="21">
        <v>2</v>
      </c>
      <c r="B9" s="23" t="s">
        <v>8</v>
      </c>
      <c r="C9" s="21">
        <v>85842</v>
      </c>
      <c r="D9" s="21">
        <v>89440</v>
      </c>
      <c r="E9" s="21">
        <f>C9:C17-D9:D17</f>
        <v>-3598</v>
      </c>
      <c r="F9" s="21">
        <v>16273</v>
      </c>
      <c r="G9" s="21">
        <v>16232</v>
      </c>
      <c r="H9" s="21">
        <f>F9:F17-G9:G17</f>
        <v>41</v>
      </c>
      <c r="I9" s="21">
        <v>20256</v>
      </c>
      <c r="J9" s="21">
        <v>19810</v>
      </c>
      <c r="K9" s="21">
        <f>I9:I17-J9:J17</f>
        <v>446</v>
      </c>
      <c r="L9" s="21">
        <v>49313</v>
      </c>
      <c r="M9" s="21">
        <v>53398</v>
      </c>
      <c r="N9" s="21">
        <f>L9:L17-M9:M17</f>
        <v>-4085</v>
      </c>
      <c r="P9" s="4"/>
      <c r="Q9" s="4"/>
      <c r="R9" s="4"/>
      <c r="S9" s="5"/>
    </row>
    <row r="10" spans="1:19" x14ac:dyDescent="0.25">
      <c r="A10" s="21">
        <v>3</v>
      </c>
      <c r="B10" s="23" t="s">
        <v>9</v>
      </c>
      <c r="C10" s="21">
        <v>30954</v>
      </c>
      <c r="D10" s="21">
        <v>51686</v>
      </c>
      <c r="E10" s="21">
        <f>C10:C18-D10:D18</f>
        <v>-20732</v>
      </c>
      <c r="F10" s="21">
        <v>13314</v>
      </c>
      <c r="G10" s="21">
        <v>13653</v>
      </c>
      <c r="H10" s="21">
        <f>F10:F18-G10:G18</f>
        <v>-339</v>
      </c>
      <c r="I10" s="21" t="s">
        <v>10</v>
      </c>
      <c r="J10" s="21" t="s">
        <v>10</v>
      </c>
      <c r="K10" s="21" t="s">
        <v>10</v>
      </c>
      <c r="L10" s="21">
        <v>17640</v>
      </c>
      <c r="M10" s="21">
        <v>38033</v>
      </c>
      <c r="N10" s="21">
        <f>L10:L18-M10:M18</f>
        <v>-20393</v>
      </c>
      <c r="P10" s="4"/>
      <c r="Q10" s="4"/>
      <c r="R10" s="4"/>
      <c r="S10" s="5"/>
    </row>
    <row r="11" spans="1:19" x14ac:dyDescent="0.25">
      <c r="A11" s="21">
        <v>4</v>
      </c>
      <c r="B11" s="23" t="s">
        <v>11</v>
      </c>
      <c r="C11" s="21">
        <v>51088</v>
      </c>
      <c r="D11" s="21">
        <v>51172</v>
      </c>
      <c r="E11" s="21">
        <f>C11:C18-D11:D18</f>
        <v>-84</v>
      </c>
      <c r="F11" s="21">
        <v>10086</v>
      </c>
      <c r="G11" s="21">
        <v>9024</v>
      </c>
      <c r="H11" s="21">
        <f>F11:F18-G11:G18</f>
        <v>1062</v>
      </c>
      <c r="I11" s="21">
        <v>24541</v>
      </c>
      <c r="J11" s="21">
        <v>25154</v>
      </c>
      <c r="K11" s="21">
        <f>I11:I18-J11:J18</f>
        <v>-613</v>
      </c>
      <c r="L11" s="21">
        <v>16461</v>
      </c>
      <c r="M11" s="21">
        <v>16994</v>
      </c>
      <c r="N11" s="21">
        <f>L11:L18-M11:M18</f>
        <v>-533</v>
      </c>
      <c r="P11" s="6"/>
      <c r="Q11" s="6"/>
      <c r="R11" s="6"/>
      <c r="S11" s="5"/>
    </row>
    <row r="12" spans="1:19" ht="15" customHeight="1" x14ac:dyDescent="0.25">
      <c r="A12" s="21">
        <v>5</v>
      </c>
      <c r="B12" s="23" t="s">
        <v>12</v>
      </c>
      <c r="C12" s="21">
        <v>115144</v>
      </c>
      <c r="D12" s="21">
        <v>113851</v>
      </c>
      <c r="E12" s="21">
        <f>C12:C18-D12:D18</f>
        <v>1293</v>
      </c>
      <c r="F12" s="21">
        <v>23478</v>
      </c>
      <c r="G12" s="21">
        <v>23777</v>
      </c>
      <c r="H12" s="21">
        <f>F12:F18-G12:G18</f>
        <v>-299</v>
      </c>
      <c r="I12" s="21">
        <v>48925</v>
      </c>
      <c r="J12" s="21">
        <v>48492</v>
      </c>
      <c r="K12" s="21">
        <f>I12:I18-J12:J18</f>
        <v>433</v>
      </c>
      <c r="L12" s="21">
        <v>42741</v>
      </c>
      <c r="M12" s="21">
        <v>41582</v>
      </c>
      <c r="N12" s="21">
        <f>L12:L18-M12:M18</f>
        <v>1159</v>
      </c>
      <c r="P12" s="6"/>
      <c r="Q12" s="6"/>
      <c r="R12" s="6"/>
      <c r="S12" s="5"/>
    </row>
    <row r="13" spans="1:19" x14ac:dyDescent="0.25">
      <c r="A13" s="21">
        <v>6</v>
      </c>
      <c r="B13" s="23" t="s">
        <v>13</v>
      </c>
      <c r="C13" s="21">
        <v>55204</v>
      </c>
      <c r="D13" s="21">
        <v>56408</v>
      </c>
      <c r="E13" s="21">
        <f>C13:C18-D13:D18</f>
        <v>-1204</v>
      </c>
      <c r="F13" s="21">
        <v>19101</v>
      </c>
      <c r="G13" s="21">
        <v>18280</v>
      </c>
      <c r="H13" s="21">
        <f>F13:F18-G13:G18</f>
        <v>821</v>
      </c>
      <c r="I13" s="21" t="s">
        <v>10</v>
      </c>
      <c r="J13" s="21" t="s">
        <v>10</v>
      </c>
      <c r="K13" s="21" t="s">
        <v>10</v>
      </c>
      <c r="L13" s="21">
        <v>36103</v>
      </c>
      <c r="M13" s="21">
        <v>38128</v>
      </c>
      <c r="N13" s="21">
        <f>L13:L18-M13:M18</f>
        <v>-2025</v>
      </c>
      <c r="P13" s="4"/>
      <c r="Q13" s="4"/>
      <c r="R13" s="4"/>
      <c r="S13" s="5"/>
    </row>
    <row r="14" spans="1:19" x14ac:dyDescent="0.25">
      <c r="A14" s="21">
        <v>7</v>
      </c>
      <c r="B14" s="23" t="s">
        <v>25</v>
      </c>
      <c r="C14" s="21">
        <v>45355</v>
      </c>
      <c r="D14" s="21">
        <v>44290</v>
      </c>
      <c r="E14" s="21">
        <f>C14:C18-D14:D18</f>
        <v>1065</v>
      </c>
      <c r="F14" s="21">
        <v>5899</v>
      </c>
      <c r="G14" s="21">
        <v>5290</v>
      </c>
      <c r="H14" s="21">
        <f>F14:F18-G14:G18</f>
        <v>609</v>
      </c>
      <c r="I14" s="21">
        <v>6889</v>
      </c>
      <c r="J14" s="21">
        <v>6338</v>
      </c>
      <c r="K14" s="21">
        <f>I14:I18-J14:J18</f>
        <v>551</v>
      </c>
      <c r="L14" s="21">
        <v>32567</v>
      </c>
      <c r="M14" s="21">
        <v>32662</v>
      </c>
      <c r="N14" s="21">
        <f>L14:L18-M14:M18</f>
        <v>-95</v>
      </c>
      <c r="P14" s="4"/>
      <c r="Q14" s="4"/>
      <c r="R14" s="4"/>
      <c r="S14" s="5"/>
    </row>
    <row r="15" spans="1:19" x14ac:dyDescent="0.25">
      <c r="A15" s="41" t="s">
        <v>15</v>
      </c>
      <c r="B15" s="41"/>
      <c r="C15" s="29">
        <f>SUM(C8:C14)</f>
        <v>439026</v>
      </c>
      <c r="D15" s="29">
        <f>SUM(D8:D14)</f>
        <v>459856</v>
      </c>
      <c r="E15" s="29">
        <f>C15:C18-D15:D18</f>
        <v>-20830</v>
      </c>
      <c r="F15" s="29">
        <f>SUM(F8:F14)</f>
        <v>109205</v>
      </c>
      <c r="G15" s="29">
        <f>SUM(G8:G14)</f>
        <v>105302</v>
      </c>
      <c r="H15" s="29">
        <f>F15:F18-G15:G18</f>
        <v>3903</v>
      </c>
      <c r="I15" s="29">
        <f>SUM(I8:I14)</f>
        <v>111356</v>
      </c>
      <c r="J15" s="29">
        <f>SUM(J8:J14)</f>
        <v>110561</v>
      </c>
      <c r="K15" s="29">
        <f>I15:I18-J15:J18</f>
        <v>795</v>
      </c>
      <c r="L15" s="29">
        <f>SUM(L8:L14)</f>
        <v>218465</v>
      </c>
      <c r="M15" s="29">
        <f>SUM(M8:M14)</f>
        <v>243993</v>
      </c>
      <c r="N15" s="29">
        <f>L15:L18-M15:M18</f>
        <v>-25528</v>
      </c>
      <c r="P15" s="6"/>
      <c r="Q15" s="6"/>
      <c r="R15" s="6"/>
      <c r="S15" s="5"/>
    </row>
    <row r="16" spans="1:19" ht="15" customHeight="1" thickBot="1" x14ac:dyDescent="0.3">
      <c r="A16" s="27">
        <v>8</v>
      </c>
      <c r="B16" s="28" t="s">
        <v>14</v>
      </c>
      <c r="C16" s="27">
        <v>245472</v>
      </c>
      <c r="D16" s="27">
        <v>277922</v>
      </c>
      <c r="E16" s="24">
        <f>C16:C18-D16:D18</f>
        <v>-32450</v>
      </c>
      <c r="F16" s="27">
        <v>0</v>
      </c>
      <c r="G16" s="27">
        <v>0</v>
      </c>
      <c r="H16" s="24">
        <v>0</v>
      </c>
      <c r="I16" s="27">
        <v>245472</v>
      </c>
      <c r="J16" s="27">
        <v>214963</v>
      </c>
      <c r="K16" s="24">
        <f>I16:I18-J16:J18</f>
        <v>30509</v>
      </c>
      <c r="L16" s="27" t="s">
        <v>10</v>
      </c>
      <c r="M16" s="27" t="s">
        <v>10</v>
      </c>
      <c r="N16" s="24" t="s">
        <v>10</v>
      </c>
      <c r="O16" s="26" t="s">
        <v>26</v>
      </c>
      <c r="P16" s="30" t="s">
        <v>27</v>
      </c>
      <c r="Q16" s="6"/>
      <c r="R16" s="6"/>
      <c r="S16" s="5"/>
    </row>
    <row r="17" spans="1:19" ht="15.75" thickBot="1" x14ac:dyDescent="0.3">
      <c r="A17" s="32" t="s">
        <v>15</v>
      </c>
      <c r="B17" s="33"/>
      <c r="C17" s="14">
        <f>SUM(C15:C16)</f>
        <v>684498</v>
      </c>
      <c r="D17" s="12">
        <f>SUM(D15:D16)</f>
        <v>737778</v>
      </c>
      <c r="E17" s="13">
        <f>C17:C18-D17:D18</f>
        <v>-53280</v>
      </c>
      <c r="F17" s="14">
        <f>SUM(F15:F16)</f>
        <v>109205</v>
      </c>
      <c r="G17" s="14">
        <f>SUM(G15:G16)</f>
        <v>105302</v>
      </c>
      <c r="H17" s="13">
        <f>F17:F18-G17:G18</f>
        <v>3903</v>
      </c>
      <c r="I17" s="14">
        <f>SUM(I15:I16)</f>
        <v>356828</v>
      </c>
      <c r="J17" s="14">
        <f>SUM(J15:J16)</f>
        <v>325524</v>
      </c>
      <c r="K17" s="13">
        <f>I17:I18-J17:J18</f>
        <v>31304</v>
      </c>
      <c r="L17" s="14">
        <f>SUM(L15:L16)</f>
        <v>218465</v>
      </c>
      <c r="M17" s="14">
        <f>SUM(M15:M16)</f>
        <v>243993</v>
      </c>
      <c r="N17" s="15">
        <f>L17:L18-M17:M18</f>
        <v>-25528</v>
      </c>
      <c r="O17" s="26">
        <v>2584289</v>
      </c>
      <c r="P17" s="31"/>
      <c r="Q17" s="4"/>
      <c r="R17" s="4"/>
      <c r="S17" s="5"/>
    </row>
    <row r="18" spans="1:19" s="8" customFormat="1" ht="12.75" x14ac:dyDescent="0.2">
      <c r="A18" s="17"/>
      <c r="B18" s="18"/>
      <c r="C18" s="18"/>
      <c r="D18" s="18"/>
      <c r="E18" s="18"/>
      <c r="F18" s="18"/>
      <c r="G18" s="18"/>
      <c r="H18" s="18"/>
      <c r="I18" s="18"/>
      <c r="J18" s="7"/>
      <c r="K18" s="7"/>
      <c r="L18" s="7"/>
      <c r="M18" s="7"/>
      <c r="N18" s="7"/>
      <c r="P18" s="9"/>
      <c r="Q18" s="9"/>
      <c r="R18" s="9"/>
      <c r="S18" s="10"/>
    </row>
    <row r="19" spans="1:1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34" spans="9:10" x14ac:dyDescent="0.25">
      <c r="I34" s="26">
        <v>2014</v>
      </c>
      <c r="J34" s="26">
        <v>846757</v>
      </c>
    </row>
  </sheetData>
  <mergeCells count="21"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M35" sqref="M35"/>
    </sheetView>
  </sheetViews>
  <sheetFormatPr defaultRowHeight="15" x14ac:dyDescent="0.25"/>
  <sheetData>
    <row r="2" spans="1:2" x14ac:dyDescent="0.25">
      <c r="A2" t="s">
        <v>26</v>
      </c>
      <c r="B2" s="11">
        <v>0.21</v>
      </c>
    </row>
    <row r="3" spans="1:2" x14ac:dyDescent="0.25">
      <c r="A3" t="s">
        <v>27</v>
      </c>
      <c r="B3" s="11">
        <v>0.79</v>
      </c>
    </row>
    <row r="5" spans="1:2" x14ac:dyDescent="0.25">
      <c r="A5">
        <v>2012</v>
      </c>
      <c r="B5">
        <v>296796</v>
      </c>
    </row>
    <row r="6" spans="1:2" x14ac:dyDescent="0.25">
      <c r="A6">
        <v>2013</v>
      </c>
      <c r="B6">
        <v>282137</v>
      </c>
    </row>
    <row r="7" spans="1:2" x14ac:dyDescent="0.25">
      <c r="A7">
        <v>2014</v>
      </c>
      <c r="B7">
        <v>273968</v>
      </c>
    </row>
    <row r="9" spans="1:2" x14ac:dyDescent="0.25">
      <c r="A9">
        <f>B7-B6</f>
        <v>-8169</v>
      </c>
      <c r="B9">
        <f>B6-B5</f>
        <v>-14659</v>
      </c>
    </row>
    <row r="10" spans="1:2" x14ac:dyDescent="0.25">
      <c r="A10">
        <f>A9/B7*100</f>
        <v>-2.981735093149565</v>
      </c>
      <c r="B10">
        <f>B9/B6*100</f>
        <v>-5.1957027968681881</v>
      </c>
    </row>
    <row r="17" spans="1:2" x14ac:dyDescent="0.25">
      <c r="A17" t="s">
        <v>26</v>
      </c>
      <c r="B17" s="11">
        <v>0.32</v>
      </c>
    </row>
    <row r="18" spans="1:2" x14ac:dyDescent="0.25">
      <c r="A18" t="s">
        <v>27</v>
      </c>
      <c r="B18" s="11">
        <v>0.68</v>
      </c>
    </row>
    <row r="20" spans="1:2" x14ac:dyDescent="0.25">
      <c r="A20">
        <v>2012</v>
      </c>
      <c r="B20">
        <v>808163</v>
      </c>
    </row>
    <row r="21" spans="1:2" x14ac:dyDescent="0.25">
      <c r="A21">
        <v>2013</v>
      </c>
      <c r="B21">
        <v>756560</v>
      </c>
    </row>
    <row r="22" spans="1:2" x14ac:dyDescent="0.25">
      <c r="A22">
        <v>2014</v>
      </c>
      <c r="B22">
        <v>846757</v>
      </c>
    </row>
    <row r="25" spans="1:2" x14ac:dyDescent="0.25">
      <c r="A25">
        <f>B22-B21</f>
        <v>90197</v>
      </c>
      <c r="B25">
        <f>B21-B20</f>
        <v>-51603</v>
      </c>
    </row>
    <row r="26" spans="1:2" x14ac:dyDescent="0.25">
      <c r="A26">
        <f>A25/B22*100</f>
        <v>10.652052477865551</v>
      </c>
      <c r="B26">
        <f>B25/B21*100</f>
        <v>-6.8207412498678233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Šarūnas Šulcas</cp:lastModifiedBy>
  <cp:lastPrinted>2013-08-21T10:33:14Z</cp:lastPrinted>
  <dcterms:created xsi:type="dcterms:W3CDTF">2011-06-28T11:12:02Z</dcterms:created>
  <dcterms:modified xsi:type="dcterms:W3CDTF">2017-07-31T13:32:52Z</dcterms:modified>
</cp:coreProperties>
</file>