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285" yWindow="375" windowWidth="16935" windowHeight="7095"/>
  </bookViews>
  <sheets>
    <sheet name="Alytaus" sheetId="2" r:id="rId1"/>
    <sheet name="Vilni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5" i="1" l="1"/>
  <c r="D15" i="1"/>
  <c r="P8" i="1"/>
  <c r="P9" i="1"/>
  <c r="P10" i="1"/>
  <c r="P11" i="1"/>
  <c r="P12" i="1"/>
  <c r="P13" i="1"/>
  <c r="P7" i="1"/>
  <c r="L13" i="1"/>
  <c r="L11" i="1"/>
  <c r="L10" i="1"/>
  <c r="L8" i="1"/>
  <c r="L7" i="1"/>
  <c r="H8" i="1"/>
  <c r="H9" i="1"/>
  <c r="H10" i="1"/>
  <c r="H11" i="1"/>
  <c r="H12" i="1"/>
  <c r="H13" i="1"/>
  <c r="H7" i="1"/>
  <c r="D8" i="1"/>
  <c r="D9" i="1"/>
  <c r="D10" i="1"/>
  <c r="D11" i="1"/>
  <c r="D12" i="1"/>
  <c r="D13" i="1"/>
  <c r="D7" i="1"/>
  <c r="P9" i="2" l="1"/>
  <c r="P10" i="2"/>
  <c r="P11" i="2"/>
  <c r="P8" i="2"/>
  <c r="L8" i="2"/>
  <c r="L9" i="2"/>
  <c r="L10" i="2"/>
  <c r="L7" i="2"/>
  <c r="H8" i="2"/>
  <c r="H9" i="2"/>
  <c r="H10" i="2"/>
  <c r="H11" i="2"/>
  <c r="H7" i="2"/>
  <c r="D8" i="2" l="1"/>
  <c r="D9" i="2"/>
  <c r="D10" i="2"/>
  <c r="D11" i="2"/>
  <c r="D7" i="2"/>
  <c r="B24" i="3" l="1"/>
  <c r="B23" i="3"/>
  <c r="A24" i="3"/>
  <c r="A23" i="3"/>
  <c r="B11" i="3"/>
  <c r="B10" i="3"/>
  <c r="A11" i="3"/>
  <c r="A10" i="3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4" i="1"/>
  <c r="O16" i="1" s="1"/>
  <c r="M14" i="1"/>
  <c r="M16" i="1" s="1"/>
  <c r="K14" i="1"/>
  <c r="I14" i="1"/>
  <c r="I16" i="1" s="1"/>
  <c r="G14" i="1"/>
  <c r="E14" i="1"/>
  <c r="E16" i="1" s="1"/>
  <c r="C14" i="1"/>
  <c r="C16" i="1" s="1"/>
  <c r="Y7" i="1" s="1"/>
  <c r="N14" i="1" l="1"/>
  <c r="F16" i="1"/>
  <c r="R16" i="1"/>
  <c r="R14" i="1"/>
  <c r="J14" i="1"/>
  <c r="K16" i="1"/>
  <c r="N16" i="1" s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M12" i="2"/>
  <c r="K12" i="2"/>
  <c r="I12" i="2"/>
  <c r="G12" i="2"/>
  <c r="E12" i="2"/>
  <c r="C12" i="2"/>
  <c r="Y6" i="2" s="1"/>
  <c r="J12" i="2" l="1"/>
  <c r="R12" i="2"/>
  <c r="F12" i="2"/>
  <c r="N12" i="2"/>
</calcChain>
</file>

<file path=xl/sharedStrings.xml><?xml version="1.0" encoding="utf-8"?>
<sst xmlns="http://schemas.openxmlformats.org/spreadsheetml/2006/main" count="86" uniqueCount="31">
  <si>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</si>
  <si>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</si>
  <si>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</si>
  <si>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</si>
  <si>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</si>
  <si>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</si>
  <si>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</si>
  <si>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</si>
  <si>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</si>
  <si>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</si>
  <si>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</si>
  <si>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</si>
  <si>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</si>
  <si>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</si>
  <si>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</si>
  <si>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</si>
  <si>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</si>
  <si>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</si>
  <si>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</si>
  <si>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</si>
  <si>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</si>
  <si>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</si>
  <si>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</si>
  <si>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</si>
  <si>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</si>
  <si>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</si>
  <si>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</si>
  <si>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</si>
  <si>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</si>
  <si>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3.2.1. ALYTAUS APSKRITIES SAVIVALDYBIŲ VIEŠŲJŲ BIBLIOTEKŲ VARTOTOJŲ VAIKŲ SKAIČIUS 2015-2016 M.</t>
  </si>
  <si>
    <t>3.2.1. VILNIAUS APSKRITIES SAVIVALDYBIŲ VIEŠŲJŲ BIBLIOTEKŲ VARTOTOJŲ VAIKŲ SKAIČIUS 2015-2016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</si>
</sst>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right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164" fontId="7" fillId="4" borderId="1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vertical="top" wrapText="1"/>
    </xf>
    <xf numFmtId="164" fontId="7" fillId="4" borderId="1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" fontId="1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31329</c:v>
                </c:pt>
                <c:pt idx="1">
                  <c:v>11161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2014-2016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925337632079971E-17"/>
                  <c:y val="0.24537037037037029"/>
                </c:manualLayout>
              </c:layout>
              <c:tx>
                <c:rich>
                  <a:bodyPr/>
                  <a:lstStyle/>
                  <a:p>
                    <a:fld id="{80DC7CF0-904F-49C5-A0B0-76E1D398B59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fld id="{2D11444F-DE9D-4B28-ABF3-9E829207B49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12419</c:v>
                </c:pt>
                <c:pt idx="1">
                  <c:v>12015</c:v>
                </c:pt>
                <c:pt idx="2">
                  <c:v>11161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20542480"/>
        <c:axId val="-1620541936"/>
        <c:axId val="0"/>
      </c:bar3DChart>
      <c:catAx>
        <c:axId val="-162054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20541936"/>
        <c:crosses val="autoZero"/>
        <c:auto val="1"/>
        <c:lblAlgn val="ctr"/>
        <c:lblOffset val="100"/>
        <c:noMultiLvlLbl val="0"/>
      </c:catAx>
      <c:valAx>
        <c:axId val="-162054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2054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79959</c:v>
                </c:pt>
                <c:pt idx="1">
                  <c:v>31559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2014-2016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fld id="{0A6E8AFA-99F1-4692-AF61-7B7913B3830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fld id="{0FCB93B3-147A-4D35-9ECA-F872AC5F45F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(+5,0%)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32277</c:v>
                </c:pt>
                <c:pt idx="1">
                  <c:v>30032</c:v>
                </c:pt>
                <c:pt idx="2" formatCode="0">
                  <c:v>31559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46043824"/>
        <c:axId val="-1446048176"/>
        <c:axId val="0"/>
      </c:bar3DChart>
      <c:catAx>
        <c:axId val="-14460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6048176"/>
        <c:crosses val="autoZero"/>
        <c:auto val="1"/>
        <c:lblAlgn val="ctr"/>
        <c:lblOffset val="100"/>
        <c:noMultiLvlLbl val="0"/>
      </c:catAx>
      <c:valAx>
        <c:axId val="-144604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4604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46046000"/>
        <c:axId val="-1446042192"/>
        <c:axId val="0"/>
      </c:bar3DChart>
      <c:catAx>
        <c:axId val="-144604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6042192"/>
        <c:crosses val="autoZero"/>
        <c:auto val="1"/>
        <c:lblAlgn val="ctr"/>
        <c:lblOffset val="100"/>
        <c:noMultiLvlLbl val="0"/>
      </c:catAx>
      <c:valAx>
        <c:axId val="-144604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4604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12109008"/>
        <c:axId val="-1412096496"/>
        <c:axId val="0"/>
      </c:bar3DChart>
      <c:catAx>
        <c:axId val="-14121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12096496"/>
        <c:crosses val="autoZero"/>
        <c:auto val="1"/>
        <c:lblAlgn val="ctr"/>
        <c:lblOffset val="100"/>
        <c:noMultiLvlLbl val="0"/>
      </c:catAx>
      <c:valAx>
        <c:axId val="-1412096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1210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185371</xdr:rowOff>
    </xdr:from>
    <xdr:to>
      <xdr:col>9</xdr:col>
      <xdr:colOff>356008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395654</xdr:colOff>
      <xdr:row>12</xdr:row>
      <xdr:rowOff>181706</xdr:rowOff>
    </xdr:from>
    <xdr:to>
      <xdr:col>19</xdr:col>
      <xdr:colOff>180162</xdr:colOff>
      <xdr:row>27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16</xdr:row>
      <xdr:rowOff>181708</xdr:rowOff>
    </xdr:from>
    <xdr:to>
      <xdr:col>9</xdr:col>
      <xdr:colOff>18969</xdr:colOff>
      <xdr:row>31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58615</xdr:colOff>
      <xdr:row>16</xdr:row>
      <xdr:rowOff>181707</xdr:rowOff>
    </xdr:from>
    <xdr:to>
      <xdr:col>18</xdr:col>
      <xdr:colOff>246104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14"/>
  <sheetViews>
    <sheetView tabSelected="1" zoomScale="130" zoomScaleNormal="130" workbookViewId="0">
      <selection activeCell="N12" sqref="N12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26" x14ac:dyDescent="0.2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x14ac:dyDescent="0.25">
      <c r="A4" s="24" t="s">
        <v>0</v>
      </c>
      <c r="B4" s="25" t="s">
        <v>1</v>
      </c>
      <c r="C4" s="26" t="s">
        <v>2</v>
      </c>
      <c r="D4" s="27"/>
      <c r="E4" s="27"/>
      <c r="F4" s="28"/>
      <c r="G4" s="26" t="s">
        <v>3</v>
      </c>
      <c r="H4" s="27"/>
      <c r="I4" s="27"/>
      <c r="J4" s="28"/>
      <c r="K4" s="26" t="s">
        <v>4</v>
      </c>
      <c r="L4" s="27"/>
      <c r="M4" s="27"/>
      <c r="N4" s="28"/>
      <c r="O4" s="26" t="s">
        <v>5</v>
      </c>
      <c r="P4" s="27"/>
      <c r="Q4" s="27"/>
      <c r="R4" s="28"/>
    </row>
    <row r="5" spans="1:26" x14ac:dyDescent="0.25">
      <c r="A5" s="29" t="s">
        <v>6</v>
      </c>
      <c r="B5" s="30" t="s">
        <v>7</v>
      </c>
      <c r="C5" s="31">
        <v>2016</v>
      </c>
      <c r="D5" s="32"/>
      <c r="E5" s="33">
        <v>2015</v>
      </c>
      <c r="F5" s="34" t="s">
        <v>25</v>
      </c>
      <c r="G5" s="31">
        <v>2016</v>
      </c>
      <c r="H5" s="32"/>
      <c r="I5" s="33">
        <v>2015</v>
      </c>
      <c r="J5" s="34" t="s">
        <v>25</v>
      </c>
      <c r="K5" s="31">
        <v>2016</v>
      </c>
      <c r="L5" s="32"/>
      <c r="M5" s="33">
        <v>2015</v>
      </c>
      <c r="N5" s="34" t="s">
        <v>25</v>
      </c>
      <c r="O5" s="31">
        <v>2016</v>
      </c>
      <c r="P5" s="32"/>
      <c r="Q5" s="33">
        <v>2015</v>
      </c>
      <c r="R5" s="34" t="s">
        <v>25</v>
      </c>
      <c r="S5" s="23"/>
      <c r="T5" s="23"/>
      <c r="U5" s="23"/>
      <c r="V5" s="23"/>
      <c r="W5" s="23"/>
      <c r="X5" s="23"/>
      <c r="Y5" s="23" t="s">
        <v>28</v>
      </c>
      <c r="Z5" s="23" t="s">
        <v>27</v>
      </c>
    </row>
    <row r="6" spans="1:26" x14ac:dyDescent="0.25">
      <c r="A6" s="35"/>
      <c r="B6" s="30" t="s">
        <v>8</v>
      </c>
      <c r="C6" s="36" t="s">
        <v>9</v>
      </c>
      <c r="D6" s="37" t="s">
        <v>10</v>
      </c>
      <c r="E6" s="38"/>
      <c r="F6" s="39"/>
      <c r="G6" s="40" t="s">
        <v>9</v>
      </c>
      <c r="H6" s="40" t="s">
        <v>10</v>
      </c>
      <c r="I6" s="38"/>
      <c r="J6" s="39"/>
      <c r="K6" s="41" t="s">
        <v>9</v>
      </c>
      <c r="L6" s="40" t="s">
        <v>10</v>
      </c>
      <c r="M6" s="38"/>
      <c r="N6" s="39"/>
      <c r="O6" s="41" t="s">
        <v>9</v>
      </c>
      <c r="P6" s="40" t="s">
        <v>10</v>
      </c>
      <c r="Q6" s="38"/>
      <c r="R6" s="39"/>
      <c r="S6" s="23"/>
      <c r="T6" s="23"/>
      <c r="U6" s="23"/>
      <c r="V6" s="23"/>
      <c r="W6" s="23"/>
      <c r="X6" s="23">
        <v>42490</v>
      </c>
      <c r="Y6" s="23">
        <f>X6-C12</f>
        <v>31329</v>
      </c>
      <c r="Z6" s="23"/>
    </row>
    <row r="7" spans="1:26" x14ac:dyDescent="0.25">
      <c r="A7" s="42">
        <v>1</v>
      </c>
      <c r="B7" s="43" t="s">
        <v>20</v>
      </c>
      <c r="C7" s="42">
        <v>1650</v>
      </c>
      <c r="D7" s="45">
        <f>C7/S7*100</f>
        <v>20.009701673538686</v>
      </c>
      <c r="E7" s="42">
        <v>1996</v>
      </c>
      <c r="F7" s="42">
        <f>C7:C12-E7:E12</f>
        <v>-346</v>
      </c>
      <c r="G7" s="42">
        <v>911</v>
      </c>
      <c r="H7" s="45">
        <f>G7/T7*100</f>
        <v>17.237464522232735</v>
      </c>
      <c r="I7" s="42">
        <v>1134</v>
      </c>
      <c r="J7" s="42">
        <f>G7:G12-I7:I12</f>
        <v>-223</v>
      </c>
      <c r="K7" s="42">
        <v>739</v>
      </c>
      <c r="L7" s="45">
        <f>K7/U7*100</f>
        <v>24.957784532252617</v>
      </c>
      <c r="M7" s="42">
        <v>862</v>
      </c>
      <c r="N7" s="42">
        <f>K7:K12-M7:M12</f>
        <v>-123</v>
      </c>
      <c r="O7" s="42" t="s">
        <v>14</v>
      </c>
      <c r="P7" s="45" t="s">
        <v>14</v>
      </c>
      <c r="Q7" s="42" t="s">
        <v>14</v>
      </c>
      <c r="R7" s="42" t="s">
        <v>14</v>
      </c>
      <c r="S7" s="23">
        <v>8246</v>
      </c>
      <c r="T7" s="23">
        <v>5285</v>
      </c>
      <c r="U7" s="23">
        <v>2961</v>
      </c>
      <c r="V7" s="23"/>
      <c r="W7" s="23"/>
      <c r="X7" s="23"/>
      <c r="Y7" s="23"/>
      <c r="Z7" s="23"/>
    </row>
    <row r="8" spans="1:26" ht="14.45" customHeight="1" x14ac:dyDescent="0.25">
      <c r="A8" s="42">
        <v>2</v>
      </c>
      <c r="B8" s="44" t="s">
        <v>21</v>
      </c>
      <c r="C8" s="42">
        <v>3265</v>
      </c>
      <c r="D8" s="45">
        <f t="shared" ref="D8:D11" si="0">C8/S8*100</f>
        <v>24.340241538690922</v>
      </c>
      <c r="E8" s="42">
        <v>3335</v>
      </c>
      <c r="F8" s="42">
        <f t="shared" ref="F8:F9" si="1">C8:C13-E8:E13</f>
        <v>-70</v>
      </c>
      <c r="G8" s="42">
        <v>1372</v>
      </c>
      <c r="H8" s="45">
        <f t="shared" ref="H8:H11" si="2">G8/T8*100</f>
        <v>21.301040211147338</v>
      </c>
      <c r="I8" s="42">
        <v>1478</v>
      </c>
      <c r="J8" s="42">
        <f t="shared" ref="J8:J9" si="3">G8:G13-I8:I13</f>
        <v>-106</v>
      </c>
      <c r="K8" s="42">
        <v>351</v>
      </c>
      <c r="L8" s="45">
        <f t="shared" ref="L8:L10" si="4">K8/U8*100</f>
        <v>29.872340425531913</v>
      </c>
      <c r="M8" s="42">
        <v>343</v>
      </c>
      <c r="N8" s="42">
        <f t="shared" ref="N8:N9" si="5">K8:K13-M8:M13</f>
        <v>8</v>
      </c>
      <c r="O8" s="42">
        <v>1542</v>
      </c>
      <c r="P8" s="45">
        <f>O8/V8*100</f>
        <v>26.59537771645395</v>
      </c>
      <c r="Q8" s="42">
        <v>1514</v>
      </c>
      <c r="R8" s="42">
        <f>O8:O12-Q8:Q12</f>
        <v>28</v>
      </c>
      <c r="S8" s="23">
        <v>13414</v>
      </c>
      <c r="T8" s="23">
        <v>6441</v>
      </c>
      <c r="U8" s="23">
        <v>1175</v>
      </c>
      <c r="V8" s="23">
        <v>5798</v>
      </c>
      <c r="W8" s="23"/>
      <c r="X8" s="23"/>
      <c r="Y8" s="23"/>
      <c r="Z8" s="23"/>
    </row>
    <row r="9" spans="1:26" x14ac:dyDescent="0.25">
      <c r="A9" s="42">
        <v>3</v>
      </c>
      <c r="B9" s="44" t="s">
        <v>22</v>
      </c>
      <c r="C9" s="42">
        <v>2149</v>
      </c>
      <c r="D9" s="45">
        <f t="shared" si="0"/>
        <v>31.395178962746527</v>
      </c>
      <c r="E9" s="42">
        <v>2191</v>
      </c>
      <c r="F9" s="42">
        <f t="shared" si="1"/>
        <v>-42</v>
      </c>
      <c r="G9" s="42">
        <v>1515</v>
      </c>
      <c r="H9" s="45">
        <f t="shared" si="2"/>
        <v>31.237113402061855</v>
      </c>
      <c r="I9" s="42">
        <v>1510</v>
      </c>
      <c r="J9" s="42">
        <f t="shared" si="3"/>
        <v>5</v>
      </c>
      <c r="K9" s="42">
        <v>310</v>
      </c>
      <c r="L9" s="45">
        <f t="shared" si="4"/>
        <v>32.392894461859981</v>
      </c>
      <c r="M9" s="42">
        <v>353</v>
      </c>
      <c r="N9" s="42">
        <f t="shared" si="5"/>
        <v>-43</v>
      </c>
      <c r="O9" s="42">
        <v>324</v>
      </c>
      <c r="P9" s="45">
        <f t="shared" ref="P9:P11" si="6">O9/V9*100</f>
        <v>31.213872832369944</v>
      </c>
      <c r="Q9" s="42">
        <v>328</v>
      </c>
      <c r="R9" s="42">
        <f t="shared" ref="R9:R10" si="7">O9:O13-Q9:Q13</f>
        <v>-4</v>
      </c>
      <c r="S9" s="23">
        <v>6845</v>
      </c>
      <c r="T9" s="23">
        <v>4850</v>
      </c>
      <c r="U9" s="23">
        <v>957</v>
      </c>
      <c r="V9" s="23">
        <v>1038</v>
      </c>
      <c r="W9" s="23"/>
      <c r="X9" s="23"/>
      <c r="Y9" s="23"/>
      <c r="Z9" s="23"/>
    </row>
    <row r="10" spans="1:26" x14ac:dyDescent="0.25">
      <c r="A10" s="42">
        <v>4</v>
      </c>
      <c r="B10" s="44" t="s">
        <v>23</v>
      </c>
      <c r="C10" s="42">
        <v>1995</v>
      </c>
      <c r="D10" s="45">
        <f t="shared" si="0"/>
        <v>32.544861337683521</v>
      </c>
      <c r="E10" s="42">
        <v>2258</v>
      </c>
      <c r="F10" s="42">
        <f>C10:C14-E10:E14</f>
        <v>-263</v>
      </c>
      <c r="G10" s="42">
        <v>819</v>
      </c>
      <c r="H10" s="45">
        <f t="shared" si="2"/>
        <v>43.633457645178474</v>
      </c>
      <c r="I10" s="42">
        <v>915</v>
      </c>
      <c r="J10" s="42">
        <f>G10:G14-I10:I14</f>
        <v>-96</v>
      </c>
      <c r="K10" s="42">
        <v>184</v>
      </c>
      <c r="L10" s="45">
        <f t="shared" si="4"/>
        <v>33.699633699633701</v>
      </c>
      <c r="M10" s="42">
        <v>201</v>
      </c>
      <c r="N10" s="42">
        <f>K10:K14-M10:M14</f>
        <v>-17</v>
      </c>
      <c r="O10" s="42">
        <v>1135</v>
      </c>
      <c r="P10" s="45">
        <f t="shared" si="6"/>
        <v>30.617750202319939</v>
      </c>
      <c r="Q10" s="42">
        <v>1142</v>
      </c>
      <c r="R10" s="42">
        <f t="shared" si="7"/>
        <v>-7</v>
      </c>
      <c r="S10" s="23">
        <v>6130</v>
      </c>
      <c r="T10" s="23">
        <v>1877</v>
      </c>
      <c r="U10" s="23">
        <v>546</v>
      </c>
      <c r="V10" s="23">
        <v>3707</v>
      </c>
      <c r="W10" s="23"/>
      <c r="X10" s="23">
        <v>2014</v>
      </c>
      <c r="Y10" s="23">
        <v>2015</v>
      </c>
      <c r="Z10" s="23"/>
    </row>
    <row r="11" spans="1:26" ht="15.75" thickBot="1" x14ac:dyDescent="0.3">
      <c r="A11" s="42">
        <v>5</v>
      </c>
      <c r="B11" s="44" t="s">
        <v>24</v>
      </c>
      <c r="C11" s="46">
        <v>2102</v>
      </c>
      <c r="D11" s="45">
        <f t="shared" si="0"/>
        <v>26.760025461489494</v>
      </c>
      <c r="E11" s="46">
        <v>2235</v>
      </c>
      <c r="F11" s="46">
        <f>C11:C14-E11:E14</f>
        <v>-133</v>
      </c>
      <c r="G11" s="42">
        <v>1010</v>
      </c>
      <c r="H11" s="45">
        <f t="shared" si="2"/>
        <v>29.775943396226417</v>
      </c>
      <c r="I11" s="42">
        <v>1004</v>
      </c>
      <c r="J11" s="46">
        <f>G11:G14-I11:I14</f>
        <v>6</v>
      </c>
      <c r="K11" s="42" t="s">
        <v>14</v>
      </c>
      <c r="L11" s="45" t="s">
        <v>14</v>
      </c>
      <c r="M11" s="42" t="s">
        <v>14</v>
      </c>
      <c r="N11" s="46" t="s">
        <v>14</v>
      </c>
      <c r="O11" s="42">
        <v>1092</v>
      </c>
      <c r="P11" s="45">
        <f t="shared" si="6"/>
        <v>24.467846739861081</v>
      </c>
      <c r="Q11" s="42">
        <v>1231</v>
      </c>
      <c r="R11" s="46">
        <f>O11:O14-Q11:Q14</f>
        <v>-139</v>
      </c>
      <c r="S11" s="23">
        <v>7855</v>
      </c>
      <c r="T11" s="23">
        <v>3392</v>
      </c>
      <c r="U11" s="23"/>
      <c r="V11" s="23">
        <v>4463</v>
      </c>
      <c r="W11" s="23"/>
      <c r="X11" s="23">
        <v>12419</v>
      </c>
      <c r="Y11" s="23">
        <v>12015</v>
      </c>
      <c r="Z11" s="23"/>
    </row>
    <row r="12" spans="1:26" ht="15" customHeight="1" thickBot="1" x14ac:dyDescent="0.3">
      <c r="A12" s="18" t="s">
        <v>19</v>
      </c>
      <c r="B12" s="19"/>
      <c r="C12" s="6">
        <f>SUM(C7:C11)</f>
        <v>11161</v>
      </c>
      <c r="D12" s="7">
        <v>26.2</v>
      </c>
      <c r="E12" s="6">
        <f>SUM(E7:E11)</f>
        <v>12015</v>
      </c>
      <c r="F12" s="6">
        <f>C12:C14-E12:E14</f>
        <v>-854</v>
      </c>
      <c r="G12" s="6">
        <f>SUM(G7:G11)</f>
        <v>5627</v>
      </c>
      <c r="H12" s="7">
        <v>25.7</v>
      </c>
      <c r="I12" s="6">
        <f>SUM(I7:I11)</f>
        <v>6041</v>
      </c>
      <c r="J12" s="6">
        <f>G12:G14-I12:I14</f>
        <v>-414</v>
      </c>
      <c r="K12" s="6">
        <f>SUM(K7:K11)</f>
        <v>1584</v>
      </c>
      <c r="L12" s="7">
        <v>28</v>
      </c>
      <c r="M12" s="6">
        <f>SUM(M7:M11)</f>
        <v>1759</v>
      </c>
      <c r="N12" s="6">
        <f>K12:K14-M12:M14</f>
        <v>-175</v>
      </c>
      <c r="O12" s="6">
        <f>SUM(O8:O11)</f>
        <v>4093</v>
      </c>
      <c r="P12" s="7">
        <v>27.2</v>
      </c>
      <c r="Q12" s="6">
        <f>SUM(Q8:Q11)</f>
        <v>4215</v>
      </c>
      <c r="R12" s="6">
        <f>O12:O14-Q12:Q14</f>
        <v>-122</v>
      </c>
    </row>
    <row r="13" spans="1:26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6" x14ac:dyDescent="0.25">
      <c r="A14" s="4"/>
      <c r="B14" s="2"/>
      <c r="C14" s="2"/>
      <c r="D14" s="2"/>
      <c r="E14" s="2"/>
      <c r="F14" s="2"/>
      <c r="G14" s="2"/>
      <c r="H14" s="2"/>
      <c r="I14" s="2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Y18"/>
  <sheetViews>
    <sheetView zoomScale="130" zoomScaleNormal="130" workbookViewId="0">
      <selection activeCell="V20" sqref="V20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25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x14ac:dyDescent="0.25">
      <c r="A4" s="47" t="s">
        <v>0</v>
      </c>
      <c r="B4" s="25" t="s">
        <v>1</v>
      </c>
      <c r="C4" s="48" t="s">
        <v>2</v>
      </c>
      <c r="D4" s="48"/>
      <c r="E4" s="48"/>
      <c r="F4" s="48"/>
      <c r="G4" s="48" t="s">
        <v>3</v>
      </c>
      <c r="H4" s="48"/>
      <c r="I4" s="48"/>
      <c r="J4" s="48"/>
      <c r="K4" s="48" t="s">
        <v>4</v>
      </c>
      <c r="L4" s="48"/>
      <c r="M4" s="48"/>
      <c r="N4" s="48"/>
      <c r="O4" s="48" t="s">
        <v>5</v>
      </c>
      <c r="P4" s="48"/>
      <c r="Q4" s="48"/>
      <c r="R4" s="48"/>
    </row>
    <row r="5" spans="1:25" ht="15" customHeight="1" x14ac:dyDescent="0.25">
      <c r="A5" s="47" t="s">
        <v>6</v>
      </c>
      <c r="B5" s="30" t="s">
        <v>7</v>
      </c>
      <c r="C5" s="49">
        <v>2016</v>
      </c>
      <c r="D5" s="49"/>
      <c r="E5" s="49">
        <v>2015</v>
      </c>
      <c r="F5" s="50" t="s">
        <v>25</v>
      </c>
      <c r="G5" s="49">
        <v>2016</v>
      </c>
      <c r="H5" s="49"/>
      <c r="I5" s="49">
        <v>2015</v>
      </c>
      <c r="J5" s="50" t="s">
        <v>25</v>
      </c>
      <c r="K5" s="49">
        <v>2016</v>
      </c>
      <c r="L5" s="49"/>
      <c r="M5" s="49">
        <v>2015</v>
      </c>
      <c r="N5" s="50" t="s">
        <v>25</v>
      </c>
      <c r="O5" s="49">
        <v>2016</v>
      </c>
      <c r="P5" s="49"/>
      <c r="Q5" s="49">
        <v>2015</v>
      </c>
      <c r="R5" s="50" t="s">
        <v>25</v>
      </c>
    </row>
    <row r="6" spans="1:25" x14ac:dyDescent="0.25">
      <c r="A6" s="51"/>
      <c r="B6" s="51" t="s">
        <v>8</v>
      </c>
      <c r="C6" s="41" t="s">
        <v>9</v>
      </c>
      <c r="D6" s="41" t="s">
        <v>10</v>
      </c>
      <c r="E6" s="49"/>
      <c r="F6" s="50"/>
      <c r="G6" s="41" t="s">
        <v>9</v>
      </c>
      <c r="H6" s="41" t="s">
        <v>10</v>
      </c>
      <c r="I6" s="49"/>
      <c r="J6" s="50"/>
      <c r="K6" s="41" t="s">
        <v>9</v>
      </c>
      <c r="L6" s="41" t="s">
        <v>10</v>
      </c>
      <c r="M6" s="49"/>
      <c r="N6" s="50"/>
      <c r="O6" s="41" t="s">
        <v>9</v>
      </c>
      <c r="P6" s="41" t="s">
        <v>10</v>
      </c>
      <c r="Q6" s="49"/>
      <c r="R6" s="50"/>
    </row>
    <row r="7" spans="1:25" x14ac:dyDescent="0.25">
      <c r="A7" s="52">
        <v>1</v>
      </c>
      <c r="B7" s="53" t="s">
        <v>11</v>
      </c>
      <c r="C7" s="52">
        <v>1892</v>
      </c>
      <c r="D7" s="56">
        <f>C7/S7*100</f>
        <v>23.837722061232203</v>
      </c>
      <c r="E7" s="52">
        <v>1869</v>
      </c>
      <c r="F7" s="52">
        <f>C7:C16-E7:E16</f>
        <v>23</v>
      </c>
      <c r="G7" s="52">
        <v>922</v>
      </c>
      <c r="H7" s="56">
        <f>G7/T7*100</f>
        <v>23.365433350228081</v>
      </c>
      <c r="I7" s="52">
        <v>890</v>
      </c>
      <c r="J7" s="52">
        <f>G7:G16-I7:I16</f>
        <v>32</v>
      </c>
      <c r="K7" s="52">
        <v>491</v>
      </c>
      <c r="L7" s="56">
        <f>K7/U7*100</f>
        <v>24.476570289132603</v>
      </c>
      <c r="M7" s="52">
        <v>494</v>
      </c>
      <c r="N7" s="52">
        <f>K7:K16-M7:M16</f>
        <v>-3</v>
      </c>
      <c r="O7" s="52">
        <v>479</v>
      </c>
      <c r="P7" s="56">
        <f>O7/V7*100</f>
        <v>24.130982367758186</v>
      </c>
      <c r="Q7" s="52">
        <v>485</v>
      </c>
      <c r="R7" s="52">
        <f>O7:O16-Q7:Q16</f>
        <v>-6</v>
      </c>
      <c r="S7" s="23">
        <v>7937</v>
      </c>
      <c r="T7" s="23">
        <v>3946</v>
      </c>
      <c r="U7" s="23">
        <v>2006</v>
      </c>
      <c r="V7" s="23">
        <v>1985</v>
      </c>
      <c r="W7" s="23"/>
      <c r="X7" s="23">
        <v>111518</v>
      </c>
      <c r="Y7" s="58">
        <f>X7-C16</f>
        <v>79959</v>
      </c>
    </row>
    <row r="8" spans="1:25" x14ac:dyDescent="0.25">
      <c r="A8" s="42">
        <v>2</v>
      </c>
      <c r="B8" s="44" t="s">
        <v>12</v>
      </c>
      <c r="C8" s="42">
        <v>3483</v>
      </c>
      <c r="D8" s="56">
        <f t="shared" ref="D8:D13" si="0">C8/S8*100</f>
        <v>37.263293035198458</v>
      </c>
      <c r="E8" s="42">
        <v>3543</v>
      </c>
      <c r="F8" s="42">
        <f>C8:C16-E8:E16</f>
        <v>-60</v>
      </c>
      <c r="G8" s="42">
        <v>652</v>
      </c>
      <c r="H8" s="56">
        <f t="shared" ref="H8:H13" si="1">G8/T8*100</f>
        <v>27.615417196103348</v>
      </c>
      <c r="I8" s="42">
        <v>651</v>
      </c>
      <c r="J8" s="42">
        <f>G8:G16-I8:I16</f>
        <v>1</v>
      </c>
      <c r="K8" s="42">
        <v>538</v>
      </c>
      <c r="L8" s="56">
        <f>K8/U8*100</f>
        <v>38.237384506041224</v>
      </c>
      <c r="M8" s="42">
        <v>524</v>
      </c>
      <c r="N8" s="42">
        <f>K8:K16-M8:M16</f>
        <v>14</v>
      </c>
      <c r="O8" s="42">
        <v>2293</v>
      </c>
      <c r="P8" s="56">
        <f t="shared" ref="P8:P13" si="2">O8/V8*100</f>
        <v>41.100555655135331</v>
      </c>
      <c r="Q8" s="42">
        <v>2368</v>
      </c>
      <c r="R8" s="42">
        <f>O8:O16-Q8:Q16</f>
        <v>-75</v>
      </c>
      <c r="S8" s="23">
        <v>9347</v>
      </c>
      <c r="T8" s="23">
        <v>2361</v>
      </c>
      <c r="U8" s="23">
        <v>1407</v>
      </c>
      <c r="V8" s="23">
        <v>5579</v>
      </c>
      <c r="W8" s="23"/>
      <c r="X8" s="23"/>
      <c r="Y8" s="23"/>
    </row>
    <row r="9" spans="1:25" x14ac:dyDescent="0.25">
      <c r="A9" s="42">
        <v>3</v>
      </c>
      <c r="B9" s="44" t="s">
        <v>13</v>
      </c>
      <c r="C9" s="42">
        <v>1167</v>
      </c>
      <c r="D9" s="56">
        <f t="shared" si="0"/>
        <v>32.689075630252098</v>
      </c>
      <c r="E9" s="42">
        <v>1433</v>
      </c>
      <c r="F9" s="42">
        <f>C9:C17-E9:E17</f>
        <v>-266</v>
      </c>
      <c r="G9" s="42">
        <v>548</v>
      </c>
      <c r="H9" s="56">
        <f t="shared" si="1"/>
        <v>32.775119617224881</v>
      </c>
      <c r="I9" s="42">
        <v>526</v>
      </c>
      <c r="J9" s="42">
        <f>G9:G17-I9:I17</f>
        <v>22</v>
      </c>
      <c r="K9" s="42" t="s">
        <v>14</v>
      </c>
      <c r="L9" s="45" t="s">
        <v>14</v>
      </c>
      <c r="M9" s="42" t="s">
        <v>14</v>
      </c>
      <c r="N9" s="42" t="s">
        <v>14</v>
      </c>
      <c r="O9" s="42">
        <v>619</v>
      </c>
      <c r="P9" s="56">
        <f t="shared" si="2"/>
        <v>32.613277133825079</v>
      </c>
      <c r="Q9" s="42">
        <v>907</v>
      </c>
      <c r="R9" s="42">
        <f>O9:O17-Q9:Q17</f>
        <v>-288</v>
      </c>
      <c r="S9" s="23">
        <v>3570</v>
      </c>
      <c r="T9" s="23">
        <v>1672</v>
      </c>
      <c r="U9" s="23"/>
      <c r="V9" s="23">
        <v>1898</v>
      </c>
      <c r="W9" s="23"/>
      <c r="X9" s="23"/>
      <c r="Y9" s="23"/>
    </row>
    <row r="10" spans="1:25" x14ac:dyDescent="0.25">
      <c r="A10" s="42">
        <v>4</v>
      </c>
      <c r="B10" s="44" t="s">
        <v>15</v>
      </c>
      <c r="C10" s="42">
        <v>1790</v>
      </c>
      <c r="D10" s="56">
        <f t="shared" si="0"/>
        <v>25.968373712461919</v>
      </c>
      <c r="E10" s="42">
        <v>2118</v>
      </c>
      <c r="F10" s="42">
        <f>C10:C17-E10:E17</f>
        <v>-328</v>
      </c>
      <c r="G10" s="42">
        <v>474</v>
      </c>
      <c r="H10" s="56">
        <f t="shared" si="1"/>
        <v>33.008356545961007</v>
      </c>
      <c r="I10" s="42">
        <v>477</v>
      </c>
      <c r="J10" s="42">
        <f>G10:G17-I10:I17</f>
        <v>-3</v>
      </c>
      <c r="K10" s="42">
        <v>725</v>
      </c>
      <c r="L10" s="45">
        <f>K10/U10*100</f>
        <v>27.938342967244701</v>
      </c>
      <c r="M10" s="42">
        <v>906</v>
      </c>
      <c r="N10" s="42">
        <f>K10:K17-M10:M17</f>
        <v>-181</v>
      </c>
      <c r="O10" s="42">
        <v>591</v>
      </c>
      <c r="P10" s="56">
        <f t="shared" si="2"/>
        <v>20.649895178197063</v>
      </c>
      <c r="Q10" s="42">
        <v>735</v>
      </c>
      <c r="R10" s="42">
        <f>O10:O17-Q10:Q17</f>
        <v>-144</v>
      </c>
      <c r="S10" s="23">
        <v>6893</v>
      </c>
      <c r="T10" s="23">
        <v>1436</v>
      </c>
      <c r="U10" s="23">
        <v>2595</v>
      </c>
      <c r="V10" s="23">
        <v>2862</v>
      </c>
      <c r="W10" s="23"/>
      <c r="X10" s="23"/>
      <c r="Y10" s="23"/>
    </row>
    <row r="11" spans="1:25" x14ac:dyDescent="0.25">
      <c r="A11" s="42">
        <v>5</v>
      </c>
      <c r="B11" s="44" t="s">
        <v>16</v>
      </c>
      <c r="C11" s="42">
        <v>3865</v>
      </c>
      <c r="D11" s="56">
        <f t="shared" si="0"/>
        <v>42.08864205597299</v>
      </c>
      <c r="E11" s="42">
        <v>2889</v>
      </c>
      <c r="F11" s="42">
        <f>C11:C17-E11:E17</f>
        <v>976</v>
      </c>
      <c r="G11" s="42">
        <v>796</v>
      </c>
      <c r="H11" s="56">
        <f t="shared" si="1"/>
        <v>40.467717336044743</v>
      </c>
      <c r="I11" s="42">
        <v>796</v>
      </c>
      <c r="J11" s="42">
        <f>G11:G17-I11:I17</f>
        <v>0</v>
      </c>
      <c r="K11" s="42">
        <v>1143</v>
      </c>
      <c r="L11" s="45">
        <f>K11/U11*100</f>
        <v>31.600774122200718</v>
      </c>
      <c r="M11" s="42">
        <v>1188</v>
      </c>
      <c r="N11" s="42">
        <f>K11:K17-M11:M17</f>
        <v>-45</v>
      </c>
      <c r="O11" s="42">
        <v>926</v>
      </c>
      <c r="P11" s="56">
        <f t="shared" si="2"/>
        <v>25.729369269241452</v>
      </c>
      <c r="Q11" s="42">
        <v>905</v>
      </c>
      <c r="R11" s="42">
        <f>O11:O17-Q11:Q17</f>
        <v>21</v>
      </c>
      <c r="S11" s="23">
        <v>9183</v>
      </c>
      <c r="T11" s="23">
        <v>1967</v>
      </c>
      <c r="U11" s="23">
        <v>3617</v>
      </c>
      <c r="V11" s="23">
        <v>3599</v>
      </c>
      <c r="W11" s="23"/>
      <c r="X11" s="23"/>
      <c r="Y11" s="23"/>
    </row>
    <row r="12" spans="1:25" x14ac:dyDescent="0.25">
      <c r="A12" s="42">
        <v>6</v>
      </c>
      <c r="B12" s="44" t="s">
        <v>17</v>
      </c>
      <c r="C12" s="42">
        <v>2384</v>
      </c>
      <c r="D12" s="56">
        <f t="shared" si="0"/>
        <v>27.977936861870674</v>
      </c>
      <c r="E12" s="42">
        <v>2345</v>
      </c>
      <c r="F12" s="42">
        <f>C12:C17-E12:E17</f>
        <v>39</v>
      </c>
      <c r="G12" s="42">
        <v>1084</v>
      </c>
      <c r="H12" s="56">
        <f t="shared" si="1"/>
        <v>27.449987338566729</v>
      </c>
      <c r="I12" s="42">
        <v>964</v>
      </c>
      <c r="J12" s="42">
        <f>G12:G17-I12:I17</f>
        <v>120</v>
      </c>
      <c r="K12" s="42" t="s">
        <v>14</v>
      </c>
      <c r="L12" s="45" t="s">
        <v>14</v>
      </c>
      <c r="M12" s="42" t="s">
        <v>14</v>
      </c>
      <c r="N12" s="42" t="s">
        <v>14</v>
      </c>
      <c r="O12" s="42">
        <v>1300</v>
      </c>
      <c r="P12" s="56">
        <f t="shared" si="2"/>
        <v>28.433945756780403</v>
      </c>
      <c r="Q12" s="42">
        <v>1381</v>
      </c>
      <c r="R12" s="42">
        <f>O12:O17-Q12:Q17</f>
        <v>-81</v>
      </c>
      <c r="S12" s="23">
        <v>8521</v>
      </c>
      <c r="T12" s="23">
        <v>3949</v>
      </c>
      <c r="U12" s="23"/>
      <c r="V12" s="23">
        <v>4572</v>
      </c>
      <c r="W12" s="23"/>
      <c r="X12" s="23"/>
      <c r="Y12" s="23"/>
    </row>
    <row r="13" spans="1:25" ht="15" customHeight="1" x14ac:dyDescent="0.25">
      <c r="A13" s="42">
        <v>7</v>
      </c>
      <c r="B13" s="44" t="s">
        <v>26</v>
      </c>
      <c r="C13" s="42">
        <v>3594</v>
      </c>
      <c r="D13" s="56">
        <f t="shared" si="0"/>
        <v>37.653221581980098</v>
      </c>
      <c r="E13" s="42">
        <v>3331</v>
      </c>
      <c r="F13" s="42">
        <f>C13:C17-E13:E17</f>
        <v>263</v>
      </c>
      <c r="G13" s="42">
        <v>672</v>
      </c>
      <c r="H13" s="56">
        <f t="shared" si="1"/>
        <v>49.484536082474229</v>
      </c>
      <c r="I13" s="42">
        <v>595</v>
      </c>
      <c r="J13" s="42">
        <f>G13:G17-I13:I17</f>
        <v>77</v>
      </c>
      <c r="K13" s="42">
        <v>510</v>
      </c>
      <c r="L13" s="45">
        <f>K13/U13*100</f>
        <v>39.812646370023415</v>
      </c>
      <c r="M13" s="42">
        <v>435</v>
      </c>
      <c r="N13" s="42">
        <f>K13:K17-M13:M17</f>
        <v>75</v>
      </c>
      <c r="O13" s="42">
        <v>2412</v>
      </c>
      <c r="P13" s="56">
        <f t="shared" si="2"/>
        <v>29.186834462729909</v>
      </c>
      <c r="Q13" s="42">
        <v>2301</v>
      </c>
      <c r="R13" s="42">
        <f>O13:O17-Q13:Q17</f>
        <v>111</v>
      </c>
      <c r="S13" s="23">
        <v>9545</v>
      </c>
      <c r="T13" s="23">
        <v>1358</v>
      </c>
      <c r="U13" s="23">
        <v>1281</v>
      </c>
      <c r="V13" s="23">
        <v>8264</v>
      </c>
      <c r="W13" s="23"/>
      <c r="X13" s="23">
        <v>2014</v>
      </c>
      <c r="Y13" s="23">
        <v>2015</v>
      </c>
    </row>
    <row r="14" spans="1:25" x14ac:dyDescent="0.25">
      <c r="A14" s="21" t="s">
        <v>19</v>
      </c>
      <c r="B14" s="22"/>
      <c r="C14" s="11">
        <f>SUM(C7:C13)</f>
        <v>18175</v>
      </c>
      <c r="D14" s="12">
        <v>33</v>
      </c>
      <c r="E14" s="11">
        <f>SUM(E7:E13)</f>
        <v>17528</v>
      </c>
      <c r="F14" s="13">
        <f>C14:C17-E14:E17</f>
        <v>647</v>
      </c>
      <c r="G14" s="11">
        <f>SUM(G7:G13)</f>
        <v>5148</v>
      </c>
      <c r="H14" s="12">
        <v>30.8</v>
      </c>
      <c r="I14" s="11">
        <f>SUM(I7:I13)</f>
        <v>4899</v>
      </c>
      <c r="J14" s="13">
        <f>G14:G17-I14:I17</f>
        <v>249</v>
      </c>
      <c r="K14" s="11">
        <f>SUM(K7:K13)</f>
        <v>3407</v>
      </c>
      <c r="L14" s="12">
        <v>31.2</v>
      </c>
      <c r="M14" s="11">
        <f>SUM(M7:M13)</f>
        <v>3547</v>
      </c>
      <c r="N14" s="13">
        <f>K14:K17-M14:M17</f>
        <v>-140</v>
      </c>
      <c r="O14" s="11">
        <f>SUM(O7:O13)</f>
        <v>8620</v>
      </c>
      <c r="P14" s="12">
        <v>31.4</v>
      </c>
      <c r="Q14" s="11">
        <f>SUM(Q7:Q13)</f>
        <v>9082</v>
      </c>
      <c r="R14" s="13">
        <f>O14:O17-Q14:Q17</f>
        <v>-462</v>
      </c>
      <c r="S14" s="23"/>
      <c r="T14" s="23"/>
      <c r="U14" s="23"/>
      <c r="V14" s="23"/>
      <c r="W14" s="23"/>
      <c r="X14" s="23">
        <v>32277</v>
      </c>
      <c r="Y14" s="23">
        <v>30032</v>
      </c>
    </row>
    <row r="15" spans="1:25" ht="15.75" thickBot="1" x14ac:dyDescent="0.3">
      <c r="A15" s="54">
        <v>8</v>
      </c>
      <c r="B15" s="55" t="s">
        <v>18</v>
      </c>
      <c r="C15" s="54">
        <v>13384</v>
      </c>
      <c r="D15" s="57">
        <f>C15/S15*100</f>
        <v>23.679275326421571</v>
      </c>
      <c r="E15" s="54">
        <v>12504</v>
      </c>
      <c r="F15" s="46">
        <f>C15:C17-E15:E17</f>
        <v>880</v>
      </c>
      <c r="G15" s="54">
        <v>0</v>
      </c>
      <c r="H15" s="57">
        <v>0</v>
      </c>
      <c r="I15" s="54">
        <v>0</v>
      </c>
      <c r="J15" s="46">
        <f>G15:G17-I15:I17</f>
        <v>0</v>
      </c>
      <c r="K15" s="54">
        <v>13384</v>
      </c>
      <c r="L15" s="57">
        <f>K15/U15*100</f>
        <v>28.213668367131834</v>
      </c>
      <c r="M15" s="54">
        <v>12504</v>
      </c>
      <c r="N15" s="46">
        <f>K15:K17-M15:M17</f>
        <v>880</v>
      </c>
      <c r="O15" s="54" t="s">
        <v>14</v>
      </c>
      <c r="P15" s="57" t="s">
        <v>14</v>
      </c>
      <c r="Q15" s="54" t="s">
        <v>14</v>
      </c>
      <c r="R15" s="46" t="s">
        <v>14</v>
      </c>
      <c r="S15" s="23">
        <v>56522</v>
      </c>
      <c r="T15" s="23">
        <v>4906</v>
      </c>
      <c r="U15" s="23">
        <v>47438</v>
      </c>
      <c r="V15" s="23"/>
      <c r="W15" s="23"/>
      <c r="X15" s="23"/>
      <c r="Y15" s="23"/>
    </row>
    <row r="16" spans="1:25" ht="15.75" thickBot="1" x14ac:dyDescent="0.3">
      <c r="A16" s="6"/>
      <c r="B16" s="14" t="s">
        <v>19</v>
      </c>
      <c r="C16" s="15">
        <f>SUM(C14:C15)</f>
        <v>31559</v>
      </c>
      <c r="D16" s="7">
        <v>28.2</v>
      </c>
      <c r="E16" s="16">
        <f>SUM(E14:E15)</f>
        <v>30032</v>
      </c>
      <c r="F16" s="6">
        <f>C16:C17-E16:E17</f>
        <v>1527</v>
      </c>
      <c r="G16" s="16">
        <f>SUM(G14:G15)</f>
        <v>5148</v>
      </c>
      <c r="H16" s="7">
        <v>23.8</v>
      </c>
      <c r="I16" s="16">
        <f>SUM(I14:I15)</f>
        <v>4899</v>
      </c>
      <c r="J16" s="6">
        <f>G16:G17-I16:I17</f>
        <v>249</v>
      </c>
      <c r="K16" s="16">
        <f>SUM(K14:K15)</f>
        <v>16791</v>
      </c>
      <c r="L16" s="7">
        <v>26.8</v>
      </c>
      <c r="M16" s="16">
        <f>SUM(M14:M15)</f>
        <v>16051</v>
      </c>
      <c r="N16" s="6">
        <f>K16:K17-M16:M17</f>
        <v>740</v>
      </c>
      <c r="O16" s="16">
        <f>SUM(O14:O15)</f>
        <v>8620</v>
      </c>
      <c r="P16" s="7">
        <v>34.4</v>
      </c>
      <c r="Q16" s="16">
        <f>SUM(Q14:Q15)</f>
        <v>9082</v>
      </c>
      <c r="R16" s="6">
        <f>O16:O17-Q16:Q17</f>
        <v>-462</v>
      </c>
    </row>
    <row r="17" spans="1:10" x14ac:dyDescent="0.25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2014-06-03T12:14:37Z</cp:lastPrinted>
  <dcterms:created xsi:type="dcterms:W3CDTF">2012-12-07T12:58:07Z</dcterms:created>
  <dcterms:modified xsi:type="dcterms:W3CDTF">2017-08-08T09:28:12Z</dcterms:modified>
</cp:coreProperties>
</file>