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rsul\OneDrive\STATISIKA\2016 m\Paruošta įkėlimui (be formulių)\"/>
    </mc:Choice>
  </mc:AlternateContent>
  <bookViews>
    <workbookView xWindow="480" yWindow="135" windowWidth="18195" windowHeight="11760"/>
  </bookViews>
  <sheets>
    <sheet name="Alytaus" sheetId="1" r:id="rId1"/>
    <sheet name="Vilniaus" sheetId="2" r:id="rId2"/>
    <sheet name="Lapas1" sheetId="3" state="hidden" r:id="rId3"/>
  </sheets>
  <calcPr calcId="152511"/>
</workbook>
</file>

<file path=xl/calcChain.xml><?xml version="1.0" encoding="utf-8"?>
<calcChain xmlns="http://schemas.openxmlformats.org/spreadsheetml/2006/main">
  <c r="M12" i="1" l="1"/>
  <c r="C12" i="1" l="1"/>
  <c r="A11" i="3" l="1"/>
  <c r="V8" i="2" l="1"/>
  <c r="V9" i="2"/>
  <c r="V10" i="2"/>
  <c r="V11" i="2"/>
  <c r="V12" i="2"/>
  <c r="V13" i="2"/>
  <c r="V7" i="2"/>
  <c r="Q8" i="2"/>
  <c r="Q10" i="2"/>
  <c r="Q11" i="2"/>
  <c r="Q13" i="2"/>
  <c r="Q15" i="2"/>
  <c r="Q7" i="2"/>
  <c r="L8" i="2"/>
  <c r="L9" i="2"/>
  <c r="L10" i="2"/>
  <c r="L11" i="2"/>
  <c r="L12" i="2"/>
  <c r="L13" i="2"/>
  <c r="L7" i="2"/>
  <c r="G8" i="2"/>
  <c r="G9" i="2"/>
  <c r="G10" i="2"/>
  <c r="G11" i="2"/>
  <c r="G12" i="2"/>
  <c r="G13" i="2"/>
  <c r="G15" i="2"/>
  <c r="G7" i="2"/>
  <c r="T14" i="2"/>
  <c r="T16" i="2" s="1"/>
  <c r="S14" i="2"/>
  <c r="S16" i="2" s="1"/>
  <c r="O14" i="2"/>
  <c r="O16" i="2" s="1"/>
  <c r="N14" i="2"/>
  <c r="N16" i="2" s="1"/>
  <c r="J14" i="2"/>
  <c r="J16" i="2" s="1"/>
  <c r="I14" i="2"/>
  <c r="I16" i="2" s="1"/>
  <c r="H14" i="2"/>
  <c r="H16" i="2" s="1"/>
  <c r="E14" i="2"/>
  <c r="E16" i="2" s="1"/>
  <c r="D14" i="2"/>
  <c r="D16" i="2" s="1"/>
  <c r="V9" i="1"/>
  <c r="V10" i="1"/>
  <c r="V11" i="1"/>
  <c r="V8" i="1"/>
  <c r="Q8" i="1"/>
  <c r="Q9" i="1"/>
  <c r="Q10" i="1"/>
  <c r="Q7" i="1"/>
  <c r="L8" i="1"/>
  <c r="L9" i="1"/>
  <c r="L10" i="1"/>
  <c r="L11" i="1"/>
  <c r="L7" i="1"/>
  <c r="G7" i="1"/>
  <c r="T12" i="1"/>
  <c r="S12" i="1"/>
  <c r="O12" i="1"/>
  <c r="N12" i="1"/>
  <c r="J12" i="1"/>
  <c r="I12" i="1"/>
  <c r="E12" i="1"/>
  <c r="D12" i="1"/>
  <c r="M14" i="2" l="1"/>
  <c r="M16" i="2" l="1"/>
  <c r="R14" i="2"/>
  <c r="R16" i="2" s="1"/>
  <c r="C14" i="2" l="1"/>
  <c r="C16" i="2" l="1"/>
  <c r="R12" i="1"/>
  <c r="H12" i="1"/>
  <c r="F14" i="2" l="1"/>
  <c r="G14" i="2" s="1"/>
  <c r="K14" i="2"/>
  <c r="L14" i="2" s="1"/>
  <c r="U14" i="2"/>
  <c r="V14" i="2" s="1"/>
  <c r="P14" i="2" l="1"/>
  <c r="Q14" i="2" s="1"/>
  <c r="F16" i="2"/>
  <c r="G16" i="2" s="1"/>
  <c r="U16" i="2" l="1"/>
  <c r="V16" i="2" s="1"/>
  <c r="P16" i="2"/>
  <c r="Q16" i="2" s="1"/>
  <c r="K16" i="2"/>
  <c r="L16" i="2" s="1"/>
  <c r="U12" i="1"/>
  <c r="V12" i="1" s="1"/>
  <c r="P12" i="1"/>
  <c r="Q12" i="1" s="1"/>
  <c r="K12" i="1"/>
  <c r="L12" i="1" s="1"/>
  <c r="F12" i="1"/>
  <c r="G12" i="1" l="1"/>
  <c r="G10" i="1"/>
  <c r="G11" i="1"/>
  <c r="G9" i="1"/>
  <c r="G8" i="1"/>
</calcChain>
</file>

<file path=xl/sharedStrings.xml><?xml version="1.0" encoding="utf-8"?>
<sst xmlns="http://schemas.openxmlformats.org/spreadsheetml/2006/main" count="97" uniqueCount="32">
  <si>
    <t>Eil. Nr.</t>
  </si>
  <si>
    <t>Savivaldybių</t>
  </si>
  <si>
    <t>SVB tinklo bibliotekose</t>
  </si>
  <si>
    <t>Skirtumas</t>
  </si>
  <si>
    <t>VB</t>
  </si>
  <si>
    <t>Miesto fil.</t>
  </si>
  <si>
    <t>Kaimo fil.</t>
  </si>
  <si>
    <t xml:space="preserve">viešosios </t>
  </si>
  <si>
    <t>bibliotekos</t>
  </si>
  <si>
    <t>Iš viso</t>
  </si>
  <si>
    <t>Perreg.</t>
  </si>
  <si>
    <t>Nauji</t>
  </si>
  <si>
    <t>Alytaus m.</t>
  </si>
  <si>
    <t>Alytaus r.</t>
  </si>
  <si>
    <t>Druskininkai</t>
  </si>
  <si>
    <t>Lazdijai</t>
  </si>
  <si>
    <t>Varėna</t>
  </si>
  <si>
    <t>Iš viso:</t>
  </si>
  <si>
    <t>Skirtu-mas</t>
  </si>
  <si>
    <t xml:space="preserve"> Elektrėnai</t>
  </si>
  <si>
    <t xml:space="preserve"> Šalčininkai</t>
  </si>
  <si>
    <t xml:space="preserve"> Širvintos</t>
  </si>
  <si>
    <t xml:space="preserve"> Švenčionys</t>
  </si>
  <si>
    <t xml:space="preserve"> Trakai</t>
  </si>
  <si>
    <t xml:space="preserve"> Ukmergė</t>
  </si>
  <si>
    <t xml:space="preserve"> Vilniaus m.</t>
  </si>
  <si>
    <t xml:space="preserve"> Vilniaus r.</t>
  </si>
  <si>
    <t>x</t>
  </si>
  <si>
    <t>KF</t>
  </si>
  <si>
    <t>MF</t>
  </si>
  <si>
    <t>3.2. ALYTAUS APSKRITIES SAVIVALDYBIŲ VIEŠŲJŲ BIBLIOTEKŲ VARTOTOJŲ SKAIČIUS 2015-2016 M.</t>
  </si>
  <si>
    <t>3.2. VILNIAUS APSKRITIES SAVIVALDYBIŲ VIEŠŲJŲ BIBLIOTEKŲ VARTOTOJŲ SKAIČIUS 2015-2016 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</si>
</sst>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186"/>
      <scheme val="minor"/>
    </font>
    <font>
      <sz val="11"/>
      <color theme="5" tint="-0.249977111117893"/>
      <name val="Arial"/>
      <family val="2"/>
      <charset val="186"/>
    </font>
    <font>
      <sz val="10.5"/>
      <color theme="5" tint="-0.249977111117893"/>
      <name val="Arial"/>
      <family val="2"/>
      <charset val="186"/>
    </font>
    <font>
      <sz val="8"/>
      <color theme="5" tint="-0.249977111117893"/>
      <name val="Arial"/>
      <family val="2"/>
      <charset val="186"/>
    </font>
    <font>
      <sz val="8"/>
      <name val="Arial"/>
      <family val="2"/>
      <charset val="186"/>
    </font>
    <font>
      <sz val="10"/>
      <color theme="5" tint="-0.249977111117893"/>
      <name val="Arial"/>
      <family val="2"/>
      <charset val="186"/>
    </font>
    <font>
      <sz val="11"/>
      <color theme="5" tint="-0.249977111117893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sz val="10"/>
      <color theme="5" tint="-0.499984740745262"/>
      <name val="Arial"/>
      <family val="2"/>
      <charset val="186"/>
    </font>
    <font>
      <b/>
      <sz val="10"/>
      <color theme="5" tint="-0.499984740745262"/>
      <name val="Arial"/>
      <family val="2"/>
      <charset val="186"/>
    </font>
    <font>
      <sz val="9"/>
      <color theme="5" tint="-0.499984740745262"/>
      <name val="Arial"/>
      <family val="2"/>
      <charset val="186"/>
    </font>
    <font>
      <sz val="8"/>
      <color theme="5" tint="-0.499984740745262"/>
      <name val="Arial"/>
      <family val="2"/>
      <charset val="186"/>
    </font>
    <font>
      <b/>
      <sz val="11"/>
      <color theme="5" tint="-0.499984740745262"/>
      <name val="Arial"/>
      <family val="2"/>
      <charset val="186"/>
    </font>
    <font>
      <b/>
      <sz val="11"/>
      <color theme="5" tint="-0.499984740745262"/>
      <name val="Calibri"/>
      <family val="2"/>
      <charset val="186"/>
      <scheme val="minor"/>
    </font>
    <font>
      <sz val="11"/>
      <color theme="5" tint="-0.499984740745262"/>
      <name val="Arial"/>
      <family val="2"/>
      <charset val="186"/>
    </font>
    <font>
      <sz val="11"/>
      <color theme="0"/>
      <name val="Calibri"/>
      <family val="2"/>
      <charset val="186"/>
      <scheme val="minor"/>
    </font>
    <font>
      <sz val="11"/>
      <name val="Calibri"/>
      <family val="2"/>
      <charset val="186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EF9F4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7EF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2" borderId="0" xfId="0" applyFill="1"/>
    <xf numFmtId="0" fontId="1" fillId="2" borderId="0" xfId="0" applyFont="1" applyFill="1" applyAlignment="1">
      <alignment vertical="center" wrapText="1"/>
    </xf>
    <xf numFmtId="0" fontId="1" fillId="2" borderId="0" xfId="0" applyFont="1" applyFill="1"/>
    <xf numFmtId="0" fontId="2" fillId="2" borderId="1" xfId="0" applyFont="1" applyFill="1" applyBorder="1" applyAlignment="1"/>
    <xf numFmtId="0" fontId="2" fillId="2" borderId="1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 wrapText="1"/>
    </xf>
    <xf numFmtId="0" fontId="4" fillId="2" borderId="0" xfId="0" applyFont="1" applyFill="1" applyBorder="1" applyAlignment="1">
      <alignment horizontal="center" wrapText="1"/>
    </xf>
    <xf numFmtId="0" fontId="6" fillId="2" borderId="0" xfId="0" applyFont="1" applyFill="1"/>
    <xf numFmtId="0" fontId="5" fillId="3" borderId="15" xfId="0" applyFont="1" applyFill="1" applyBorder="1" applyAlignment="1">
      <alignment vertical="center" wrapText="1"/>
    </xf>
    <xf numFmtId="0" fontId="7" fillId="2" borderId="0" xfId="0" applyFont="1" applyFill="1"/>
    <xf numFmtId="9" fontId="0" fillId="0" borderId="0" xfId="0" applyNumberFormat="1"/>
    <xf numFmtId="0" fontId="8" fillId="2" borderId="0" xfId="0" applyFont="1" applyFill="1" applyAlignment="1">
      <alignment vertical="center"/>
    </xf>
    <xf numFmtId="0" fontId="14" fillId="2" borderId="0" xfId="0" applyFont="1" applyFill="1"/>
    <xf numFmtId="0" fontId="9" fillId="4" borderId="17" xfId="0" applyFont="1" applyFill="1" applyBorder="1" applyAlignment="1">
      <alignment horizontal="center"/>
    </xf>
    <xf numFmtId="0" fontId="9" fillId="4" borderId="19" xfId="0" applyFont="1" applyFill="1" applyBorder="1" applyAlignment="1">
      <alignment horizontal="center"/>
    </xf>
    <xf numFmtId="0" fontId="9" fillId="4" borderId="20" xfId="0" applyFont="1" applyFill="1" applyBorder="1" applyAlignment="1">
      <alignment horizontal="center"/>
    </xf>
    <xf numFmtId="0" fontId="9" fillId="4" borderId="2" xfId="0" applyFont="1" applyFill="1" applyBorder="1" applyAlignment="1">
      <alignment horizontal="center"/>
    </xf>
    <xf numFmtId="0" fontId="9" fillId="4" borderId="11" xfId="0" applyFont="1" applyFill="1" applyBorder="1" applyAlignment="1">
      <alignment horizontal="center"/>
    </xf>
    <xf numFmtId="0" fontId="9" fillId="4" borderId="16" xfId="0" applyFont="1" applyFill="1" applyBorder="1" applyAlignment="1">
      <alignment horizontal="right"/>
    </xf>
    <xf numFmtId="0" fontId="16" fillId="2" borderId="0" xfId="0" applyFont="1" applyFill="1"/>
    <xf numFmtId="0" fontId="15" fillId="2" borderId="0" xfId="0" applyFont="1" applyFill="1"/>
    <xf numFmtId="0" fontId="10" fillId="5" borderId="3" xfId="0" applyFont="1" applyFill="1" applyBorder="1" applyAlignment="1">
      <alignment horizontal="center"/>
    </xf>
    <xf numFmtId="0" fontId="10" fillId="5" borderId="8" xfId="0" applyFont="1" applyFill="1" applyBorder="1" applyAlignment="1">
      <alignment horizontal="center"/>
    </xf>
    <xf numFmtId="0" fontId="10" fillId="5" borderId="10" xfId="0" applyFont="1" applyFill="1" applyBorder="1" applyAlignment="1">
      <alignment horizontal="center"/>
    </xf>
    <xf numFmtId="0" fontId="11" fillId="5" borderId="11" xfId="0" applyFont="1" applyFill="1" applyBorder="1" applyAlignment="1">
      <alignment horizontal="center" wrapText="1"/>
    </xf>
    <xf numFmtId="0" fontId="5" fillId="5" borderId="11" xfId="0" applyFont="1" applyFill="1" applyBorder="1" applyAlignment="1">
      <alignment horizontal="center" vertical="center" wrapText="1"/>
    </xf>
    <xf numFmtId="0" fontId="8" fillId="5" borderId="13" xfId="0" applyFont="1" applyFill="1" applyBorder="1" applyAlignment="1">
      <alignment horizontal="left"/>
    </xf>
    <xf numFmtId="0" fontId="8" fillId="5" borderId="14" xfId="0" applyFont="1" applyFill="1" applyBorder="1" applyAlignment="1">
      <alignment horizontal="left"/>
    </xf>
    <xf numFmtId="0" fontId="8" fillId="5" borderId="11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1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 wrapText="1"/>
    </xf>
    <xf numFmtId="0" fontId="8" fillId="5" borderId="18" xfId="0" applyFont="1" applyFill="1" applyBorder="1" applyAlignment="1">
      <alignment horizontal="left"/>
    </xf>
    <xf numFmtId="0" fontId="11" fillId="5" borderId="4" xfId="0" applyFont="1" applyFill="1" applyBorder="1" applyAlignment="1">
      <alignment horizontal="center" wrapText="1"/>
    </xf>
    <xf numFmtId="0" fontId="11" fillId="5" borderId="5" xfId="0" applyFont="1" applyFill="1" applyBorder="1" applyAlignment="1">
      <alignment horizontal="center" wrapText="1"/>
    </xf>
    <xf numFmtId="0" fontId="11" fillId="5" borderId="6" xfId="0" applyFont="1" applyFill="1" applyBorder="1" applyAlignment="1">
      <alignment horizontal="center" wrapText="1"/>
    </xf>
    <xf numFmtId="0" fontId="12" fillId="2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center" vertical="center" wrapText="1"/>
    </xf>
    <xf numFmtId="0" fontId="11" fillId="5" borderId="2" xfId="0" applyFont="1" applyFill="1" applyBorder="1" applyAlignment="1">
      <alignment horizontal="center" vertical="center" wrapText="1"/>
    </xf>
    <xf numFmtId="0" fontId="11" fillId="5" borderId="7" xfId="0" applyFont="1" applyFill="1" applyBorder="1" applyAlignment="1">
      <alignment horizontal="center" vertical="center" wrapText="1"/>
    </xf>
    <xf numFmtId="0" fontId="11" fillId="5" borderId="9" xfId="0" applyFont="1" applyFill="1" applyBorder="1" applyAlignment="1">
      <alignment horizontal="center" vertical="center" wrapText="1"/>
    </xf>
    <xf numFmtId="0" fontId="9" fillId="4" borderId="12" xfId="0" applyFont="1" applyFill="1" applyBorder="1" applyAlignment="1">
      <alignment horizontal="right"/>
    </xf>
    <xf numFmtId="0" fontId="9" fillId="4" borderId="8" xfId="0" applyFont="1" applyFill="1" applyBorder="1" applyAlignment="1">
      <alignment horizontal="right"/>
    </xf>
    <xf numFmtId="0" fontId="9" fillId="4" borderId="15" xfId="0" applyFont="1" applyFill="1" applyBorder="1" applyAlignment="1">
      <alignment horizontal="right"/>
    </xf>
    <xf numFmtId="0" fontId="13" fillId="4" borderId="16" xfId="0" applyFont="1" applyFill="1" applyBorder="1" applyAlignment="1"/>
    <xf numFmtId="0" fontId="10" fillId="5" borderId="2" xfId="0" applyFont="1" applyFill="1" applyBorder="1" applyAlignment="1">
      <alignment horizontal="center" vertical="center" wrapText="1"/>
    </xf>
    <xf numFmtId="0" fontId="10" fillId="5" borderId="7" xfId="0" applyFont="1" applyFill="1" applyBorder="1" applyAlignment="1">
      <alignment horizontal="center" vertical="center" wrapText="1"/>
    </xf>
    <xf numFmtId="0" fontId="10" fillId="5" borderId="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7EF"/>
      <color rgb="FFFEF4EC"/>
      <color rgb="FFFFFFFF"/>
      <color rgb="FFFCD5B4"/>
      <color rgb="FFFDEADA"/>
      <color rgb="FFCB332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baseline="0">
                <a:solidFill>
                  <a:schemeClr val="tx1"/>
                </a:solidFill>
                <a:effectLst/>
              </a:rPr>
              <a:t>Vartotojų skaičiaus kaita Alytaus apskrities bibliotekose 2014-2016 m.</a:t>
            </a:r>
            <a:endParaRPr lang="lt-LT" sz="1400">
              <a:solidFill>
                <a:schemeClr val="tx1"/>
              </a:solidFill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>
          <a:contourClr>
            <a:schemeClr val="accent6">
              <a:lumMod val="40000"/>
              <a:lumOff val="60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"/>
          <c:y val="0.19340296004666083"/>
          <c:w val="0.97499999999999998"/>
          <c:h val="0.70845691163604541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0"/>
                  <c:y val="0.2407407407407406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5.0925337632079971E-17"/>
                  <c:y val="0.31944444444444442"/>
                </c:manualLayout>
              </c:layout>
              <c:tx>
                <c:rich>
                  <a:bodyPr/>
                  <a:lstStyle/>
                  <a:p>
                    <a:fld id="{8B966D01-BC9F-43A5-9066-29799298B25A}" type="VALUE">
                      <a:rPr lang="en-US"/>
                      <a:pPr/>
                      <a:t>[VALUE]</a:t>
                    </a:fld>
                    <a:endParaRPr lang="en-US"/>
                  </a:p>
                  <a:p>
                    <a:r>
                      <a:rPr lang="en-US"/>
                      <a:t>(-2,9%)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2"/>
              <c:layout>
                <c:manualLayout>
                  <c:x val="2.480538773482453E-3"/>
                  <c:y val="0.14814814814814822"/>
                </c:manualLayout>
              </c:layout>
              <c:tx>
                <c:rich>
                  <a:bodyPr/>
                  <a:lstStyle/>
                  <a:p>
                    <a:fld id="{4486A3D2-224E-492D-BC0B-4BB8982526BD}" type="VALUE">
                      <a:rPr lang="en-US"/>
                      <a:pPr/>
                      <a:t>[VALUE]</a:t>
                    </a:fld>
                    <a:endParaRPr lang="en-US"/>
                  </a:p>
                  <a:p>
                    <a:r>
                      <a:rPr lang="en-US"/>
                      <a:t>(-2,7%)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(Alytaus!$B$28,Alytaus!$F$4,Alytaus!$C$5)</c:f>
              <c:numCache>
                <c:formatCode>General</c:formatCode>
                <c:ptCount val="3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</c:numCache>
            </c:numRef>
          </c:cat>
          <c:val>
            <c:numRef>
              <c:f>(Alytaus!$C$28,Alytaus!$F$12,Alytaus!$C$12)</c:f>
              <c:numCache>
                <c:formatCode>General</c:formatCode>
                <c:ptCount val="3"/>
                <c:pt idx="0">
                  <c:v>44960</c:v>
                </c:pt>
                <c:pt idx="1">
                  <c:v>43641</c:v>
                </c:pt>
                <c:pt idx="2">
                  <c:v>42490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16266224"/>
        <c:axId val="116262416"/>
        <c:axId val="0"/>
      </c:bar3DChart>
      <c:catAx>
        <c:axId val="116266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6262416"/>
        <c:crosses val="autoZero"/>
        <c:auto val="1"/>
        <c:lblAlgn val="ctr"/>
        <c:lblOffset val="100"/>
        <c:noMultiLvlLbl val="0"/>
      </c:catAx>
      <c:valAx>
        <c:axId val="11626241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16266224"/>
        <c:crosses val="autoZero"/>
        <c:crossBetween val="between"/>
      </c:valAx>
      <c:spPr>
        <a:noFill/>
        <a:ln>
          <a:noFill/>
        </a:ln>
        <a:effectLst/>
      </c:spPr>
    </c:plotArea>
    <c:plotVisOnly val="0"/>
    <c:dispBlanksAs val="gap"/>
    <c:showDLblsOverMax val="0"/>
  </c:chart>
  <c:spPr>
    <a:solidFill>
      <a:srgbClr val="FFFFFF"/>
    </a:solidFill>
    <a:ln w="28575" cap="flat" cmpd="sng" algn="ctr">
      <a:solidFill>
        <a:schemeClr val="bg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3.4722222222222224E-2"/>
          <c:y val="0.23139435695538058"/>
          <c:w val="0.9555555555555556"/>
          <c:h val="0.70471128608923872"/>
        </c:manualLayout>
      </c:layout>
      <c:pie3DChart>
        <c:varyColors val="1"/>
        <c:ser>
          <c:idx val="0"/>
          <c:order val="0"/>
          <c:tx>
            <c:v>Vartotojų pasiskirstymas Alytaus apskrities bibliotekų padaliniuose</c:v>
          </c:tx>
          <c:dPt>
            <c:idx val="0"/>
            <c:bubble3D val="0"/>
            <c:spPr>
              <a:solidFill>
                <a:schemeClr val="accent2">
                  <a:shade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"/>
            <c:bubble3D val="0"/>
            <c:spPr>
              <a:solidFill>
                <a:schemeClr val="accent2">
                  <a:tint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dLbl>
              <c:idx val="0"/>
              <c:layout>
                <c:manualLayout>
                  <c:x val="-0.22988167104111987"/>
                  <c:y val="-0.1038338436862058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5479461942257217"/>
                  <c:y val="-0.2823016914552347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20769575678040245"/>
                  <c:y val="5.4986512102653838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(Alytaus!$H$4,Alytaus!$M$4,Alytaus!$R$4)</c:f>
              <c:strCache>
                <c:ptCount val="3"/>
                <c:pt idx="0">
                  <c:v>VB</c:v>
                </c:pt>
                <c:pt idx="1">
                  <c:v>Miesto fil.</c:v>
                </c:pt>
                <c:pt idx="2">
                  <c:v>Kaimo fil.</c:v>
                </c:pt>
              </c:strCache>
            </c:strRef>
          </c:cat>
          <c:val>
            <c:numRef>
              <c:f>(Alytaus!$H$12,Alytaus!$M$12,Alytaus!$R$12)</c:f>
              <c:numCache>
                <c:formatCode>General</c:formatCode>
                <c:ptCount val="3"/>
                <c:pt idx="0">
                  <c:v>21845</c:v>
                </c:pt>
                <c:pt idx="1">
                  <c:v>5639</c:v>
                </c:pt>
                <c:pt idx="2">
                  <c:v>15006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>
                <a:solidFill>
                  <a:sysClr val="windowText" lastClr="000000"/>
                </a:solidFill>
              </a:rPr>
              <a:t>Vartotojų skaičiaus kaita Vilniaus apskrities bibliotekose 2014-2016 m.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>
          <a:contourClr>
            <a:schemeClr val="accent6">
              <a:lumMod val="40000"/>
              <a:lumOff val="60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>
                <c:manualLayout>
                  <c:x val="0"/>
                  <c:y val="-6.01851851851851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5.0925337632079971E-17"/>
                  <c:y val="-4.1666666666666664E-2"/>
                </c:manualLayout>
              </c:layout>
              <c:tx>
                <c:rich>
                  <a:bodyPr/>
                  <a:lstStyle/>
                  <a:p>
                    <a:fld id="{EC65E67C-879D-4DD0-B3F1-70491769F492}" type="VALUE">
                      <a:rPr lang="en-US"/>
                      <a:pPr/>
                      <a:t>[VALUE]</a:t>
                    </a:fld>
                    <a:endParaRPr lang="en-US"/>
                  </a:p>
                  <a:p>
                    <a:r>
                      <a:rPr lang="en-US"/>
                      <a:t>(+1,1%)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2"/>
              <c:layout>
                <c:manualLayout>
                  <c:x val="2.8396386727484123E-3"/>
                  <c:y val="0"/>
                </c:manualLayout>
              </c:layout>
              <c:tx>
                <c:rich>
                  <a:bodyPr/>
                  <a:lstStyle/>
                  <a:p>
                    <a:fld id="{A2052718-DE95-4323-8B01-9D1F2E25FDBF}" type="VALUE">
                      <a:rPr lang="en-US"/>
                      <a:pPr/>
                      <a:t>[VALUE]</a:t>
                    </a:fld>
                    <a:endParaRPr lang="en-US"/>
                  </a:p>
                  <a:p>
                    <a:r>
                      <a:rPr lang="en-US"/>
                      <a:t>(-0,25%)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(Vilniaus!$B$34,Vilniaus!$F$4,Vilniaus!$C$5)</c:f>
              <c:numCache>
                <c:formatCode>General</c:formatCode>
                <c:ptCount val="3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</c:numCache>
            </c:numRef>
          </c:cat>
          <c:val>
            <c:numRef>
              <c:f>(Vilniaus!$C$34,Vilniaus!$F$16,Vilniaus!$C$16)</c:f>
              <c:numCache>
                <c:formatCode>General</c:formatCode>
                <c:ptCount val="3"/>
                <c:pt idx="0">
                  <c:v>110470</c:v>
                </c:pt>
                <c:pt idx="1">
                  <c:v>111801</c:v>
                </c:pt>
                <c:pt idx="2">
                  <c:v>111518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16268944"/>
        <c:axId val="116261872"/>
        <c:axId val="0"/>
      </c:bar3DChart>
      <c:catAx>
        <c:axId val="116268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6261872"/>
        <c:crosses val="autoZero"/>
        <c:auto val="1"/>
        <c:lblAlgn val="ctr"/>
        <c:lblOffset val="100"/>
        <c:noMultiLvlLbl val="0"/>
      </c:catAx>
      <c:valAx>
        <c:axId val="11626187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162689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FFFFF"/>
    </a:solidFill>
    <a:ln w="28575" cap="flat" cmpd="sng" algn="ctr">
      <a:solidFill>
        <a:schemeClr val="bg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Vartotoj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ų pasiskirstymas Vilniaus apskrities bibliotekų padaliniuose   </a:t>
            </a:r>
            <a:endParaRPr lang="en-US">
              <a:effectLst/>
            </a:endParaRPr>
          </a:p>
        </c:rich>
      </c:tx>
      <c:layout>
        <c:manualLayout>
          <c:xMode val="edge"/>
          <c:yMode val="edge"/>
          <c:x val="0.16555555555555557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6.5277777777777782E-2"/>
          <c:y val="0.25454250510352877"/>
          <c:w val="0.90555555555555556"/>
          <c:h val="0.66304461942257209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>
                  <a:shade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"/>
            <c:bubble3D val="0"/>
            <c:spPr>
              <a:solidFill>
                <a:schemeClr val="accent2">
                  <a:tint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dLbl>
              <c:idx val="0"/>
              <c:layout>
                <c:manualLayout>
                  <c:x val="-0.11293044619422572"/>
                  <c:y val="0.11059784193642461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11833059930008749"/>
                  <c:y val="-0.29208333333333331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(Vilniaus!$H$4,Vilniaus!$M$4,Vilniaus!$R$4)</c:f>
              <c:strCache>
                <c:ptCount val="3"/>
                <c:pt idx="0">
                  <c:v>VB</c:v>
                </c:pt>
                <c:pt idx="1">
                  <c:v>Miesto fil.</c:v>
                </c:pt>
                <c:pt idx="2">
                  <c:v>Kaimo fil.</c:v>
                </c:pt>
              </c:strCache>
            </c:strRef>
          </c:cat>
          <c:val>
            <c:numRef>
              <c:f>(Vilniaus!$H$16,Vilniaus!$M$16,Vilniaus!$R$16)</c:f>
              <c:numCache>
                <c:formatCode>General</c:formatCode>
                <c:ptCount val="3"/>
                <c:pt idx="0">
                  <c:v>21595</c:v>
                </c:pt>
                <c:pt idx="1">
                  <c:v>62522</c:v>
                </c:pt>
                <c:pt idx="2">
                  <c:v>27401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>
                <a:solidFill>
                  <a:sysClr val="windowText" lastClr="000000"/>
                </a:solidFill>
              </a:rPr>
              <a:t>Vartotojų skaičiaus kaita Vilniaus apskrities bibliotekose 2012-204 m.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>
                <c:manualLayout>
                  <c:x val="0"/>
                  <c:y val="-6.01851851851851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5.0925337632079971E-17"/>
                  <c:y val="-4.1666666666666664E-2"/>
                </c:manualLayout>
              </c:layout>
              <c:tx>
                <c:rich>
                  <a:bodyPr/>
                  <a:lstStyle/>
                  <a:p>
                    <a:fld id="{EC65E67C-879D-4DD0-B3F1-70491769F492}" type="VALUE">
                      <a:rPr lang="en-US"/>
                      <a:pPr/>
                      <a:t>[VALUE]</a:t>
                    </a:fld>
                    <a:endParaRPr lang="en-US"/>
                  </a:p>
                  <a:p>
                    <a:r>
                      <a:rPr lang="en-US"/>
                      <a:t>(+0,05%)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A2052718-DE95-4323-8B01-9D1F2E25FDBF}" type="VALUE">
                      <a:rPr lang="en-US"/>
                      <a:pPr/>
                      <a:t>[VALUE]</a:t>
                    </a:fld>
                    <a:endParaRPr lang="en-US"/>
                  </a:p>
                  <a:p>
                    <a:r>
                      <a:rPr lang="en-US"/>
                      <a:t>(-5,5%)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Lapas1!$A$2:$A$4</c:f>
              <c:numCache>
                <c:formatCode>General</c:formatCode>
                <c:ptCount val="3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</c:numCache>
            </c:numRef>
          </c:cat>
          <c:val>
            <c:numRef>
              <c:f>Lapas1!$B$2:$B$4</c:f>
              <c:numCache>
                <c:formatCode>General</c:formatCode>
                <c:ptCount val="3"/>
                <c:pt idx="0">
                  <c:v>116516</c:v>
                </c:pt>
                <c:pt idx="1">
                  <c:v>116577</c:v>
                </c:pt>
                <c:pt idx="2">
                  <c:v>110470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16260240"/>
        <c:axId val="116270576"/>
        <c:axId val="0"/>
      </c:bar3DChart>
      <c:catAx>
        <c:axId val="116260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6270576"/>
        <c:crosses val="autoZero"/>
        <c:auto val="1"/>
        <c:lblAlgn val="ctr"/>
        <c:lblOffset val="100"/>
        <c:noMultiLvlLbl val="0"/>
      </c:catAx>
      <c:valAx>
        <c:axId val="11627057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162602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FFFFF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tx1"/>
                </a:solidFill>
              </a:rPr>
              <a:t>Vartotoj</a:t>
            </a:r>
            <a:r>
              <a:rPr lang="lt-LT" b="1">
                <a:solidFill>
                  <a:schemeClr val="tx1"/>
                </a:solidFill>
              </a:rPr>
              <a:t>ų</a:t>
            </a:r>
            <a:r>
              <a:rPr lang="lt-LT" b="1" baseline="0">
                <a:solidFill>
                  <a:schemeClr val="tx1"/>
                </a:solidFill>
              </a:rPr>
              <a:t> pasiskirstymas Vilniaus apskrities bibliotekų padaliniuose   </a:t>
            </a:r>
            <a:endParaRPr lang="lt-LT" b="1">
              <a:solidFill>
                <a:schemeClr val="tx1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8611111111111108E-2"/>
          <c:y val="0.27758967629046372"/>
          <c:w val="0.81388888888888888"/>
          <c:h val="0.66745953630796151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>
                  <a:tint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"/>
            <c:bubble3D val="0"/>
            <c:spPr>
              <a:solidFill>
                <a:schemeClr val="accent2">
                  <a:shade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dLbl>
              <c:idx val="0"/>
              <c:layout>
                <c:manualLayout>
                  <c:x val="-0.14253018372703413"/>
                  <c:y val="0.14913877952755905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100" b="0" i="0" u="none" strike="noStrike" kern="1200" baseline="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100" b="0">
                        <a:solidFill>
                          <a:schemeClr val="tx1"/>
                        </a:solidFill>
                      </a:rPr>
                      <a:t>VB</a:t>
                    </a:r>
                  </a:p>
                  <a:p>
                    <a:pPr>
                      <a:defRPr sz="1100">
                        <a:solidFill>
                          <a:schemeClr val="tx1"/>
                        </a:solidFill>
                      </a:defRPr>
                    </a:pPr>
                    <a:fld id="{28AABE11-9425-46F0-8F06-7E0D0738E40A}" type="VALUE">
                      <a:rPr lang="en-US" sz="1100" b="0">
                        <a:solidFill>
                          <a:schemeClr val="tx1"/>
                        </a:solidFill>
                      </a:rPr>
                      <a:pPr>
                        <a:defRPr sz="1100">
                          <a:solidFill>
                            <a:schemeClr val="tx1"/>
                          </a:solidFill>
                        </a:defRPr>
                      </a:pPr>
                      <a:t>[VALUE]</a:t>
                    </a:fld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4248622047244094"/>
                      <c:h val="0.17888888888888888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1"/>
              <c:layout>
                <c:manualLayout>
                  <c:x val="-0.21693197725284338"/>
                  <c:y val="-0.12496135899679207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Kaimo fil.</a:t>
                    </a:r>
                  </a:p>
                  <a:p>
                    <a:fld id="{420E7540-9FF0-4FDD-8C12-9F25523C534B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2"/>
              <c:layout>
                <c:manualLayout>
                  <c:x val="0.24938910761154853"/>
                  <c:y val="-0.1677639253426655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100" b="0" i="0" u="none" strike="noStrike" kern="1200" baseline="0">
                        <a:solidFill>
                          <a:schemeClr val="bg2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100" b="0">
                        <a:solidFill>
                          <a:schemeClr val="bg2"/>
                        </a:solidFill>
                      </a:rPr>
                      <a:t>Miesto fil.</a:t>
                    </a:r>
                  </a:p>
                  <a:p>
                    <a:pPr>
                      <a:defRPr sz="1100">
                        <a:solidFill>
                          <a:schemeClr val="bg2"/>
                        </a:solidFill>
                      </a:defRPr>
                    </a:pPr>
                    <a:fld id="{AAD66A5E-4A37-4392-9A26-B585DBB8A564}" type="VALUE">
                      <a:rPr lang="en-US" sz="1100" b="0">
                        <a:solidFill>
                          <a:schemeClr val="bg2"/>
                        </a:solidFill>
                      </a:rPr>
                      <a:pPr>
                        <a:defRPr sz="1100">
                          <a:solidFill>
                            <a:schemeClr val="bg2"/>
                          </a:solidFill>
                        </a:defRPr>
                      </a:pPr>
                      <a:t>[VALUE]</a:t>
                    </a:fld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chemeClr val="bg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9248622047244093"/>
                      <c:h val="0.18898148148148147"/>
                    </c:manualLayout>
                  </c15:layout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bg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Lapas1!$A$18:$A$20</c:f>
              <c:strCache>
                <c:ptCount val="3"/>
                <c:pt idx="0">
                  <c:v>VB</c:v>
                </c:pt>
                <c:pt idx="1">
                  <c:v>KF</c:v>
                </c:pt>
                <c:pt idx="2">
                  <c:v>MF</c:v>
                </c:pt>
              </c:strCache>
            </c:strRef>
          </c:cat>
          <c:val>
            <c:numRef>
              <c:f>Lapas1!$B$18:$B$20</c:f>
              <c:numCache>
                <c:formatCode>0%</c:formatCode>
                <c:ptCount val="3"/>
                <c:pt idx="0">
                  <c:v>0.14000000000000001</c:v>
                </c:pt>
                <c:pt idx="1">
                  <c:v>0.27</c:v>
                </c:pt>
                <c:pt idx="2">
                  <c:v>0.59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baseline="0">
                <a:solidFill>
                  <a:schemeClr val="tx1"/>
                </a:solidFill>
                <a:effectLst/>
              </a:rPr>
              <a:t>Vartotojų skaičiaus kaita Alytaus apskrities bibliotekose 2012-204 m.</a:t>
            </a:r>
            <a:endParaRPr lang="lt-LT" sz="1400">
              <a:solidFill>
                <a:schemeClr val="tx1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"/>
          <c:y val="0.19340296004666083"/>
          <c:w val="0.97499999999999998"/>
          <c:h val="0.70845691163604541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0"/>
                  <c:y val="0.2407407407407406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5.0925337632079971E-17"/>
                  <c:y val="0.31944444444444442"/>
                </c:manualLayout>
              </c:layout>
              <c:tx>
                <c:rich>
                  <a:bodyPr/>
                  <a:lstStyle/>
                  <a:p>
                    <a:fld id="{8B966D01-BC9F-43A5-9066-29799298B25A}" type="VALUE">
                      <a:rPr lang="en-US"/>
                      <a:pPr/>
                      <a:t>[VALUE]</a:t>
                    </a:fld>
                    <a:endParaRPr lang="en-US"/>
                  </a:p>
                  <a:p>
                    <a:r>
                      <a:rPr lang="en-US"/>
                      <a:t>(+0,1%)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2"/>
              <c:layout>
                <c:manualLayout>
                  <c:x val="8.3333333333332309E-3"/>
                  <c:y val="0.14814814814814806"/>
                </c:manualLayout>
              </c:layout>
              <c:tx>
                <c:rich>
                  <a:bodyPr/>
                  <a:lstStyle/>
                  <a:p>
                    <a:fld id="{4486A3D2-224E-492D-BC0B-4BB8982526BD}" type="VALUE">
                      <a:rPr lang="en-US"/>
                      <a:pPr/>
                      <a:t>[VALUE]</a:t>
                    </a:fld>
                    <a:endParaRPr lang="en-US"/>
                  </a:p>
                  <a:p>
                    <a:r>
                      <a:rPr lang="en-US"/>
                      <a:t>(-0,5%)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Lapas1!$A$6:$A$8</c:f>
              <c:numCache>
                <c:formatCode>General</c:formatCode>
                <c:ptCount val="3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</c:numCache>
            </c:numRef>
          </c:cat>
          <c:val>
            <c:numRef>
              <c:f>Lapas1!$B$6:$B$8</c:f>
              <c:numCache>
                <c:formatCode>General</c:formatCode>
                <c:ptCount val="3"/>
                <c:pt idx="0">
                  <c:v>45153</c:v>
                </c:pt>
                <c:pt idx="1">
                  <c:v>45199</c:v>
                </c:pt>
                <c:pt idx="2">
                  <c:v>44960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17758496"/>
        <c:axId val="117760128"/>
        <c:axId val="0"/>
      </c:bar3DChart>
      <c:catAx>
        <c:axId val="117758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7760128"/>
        <c:crosses val="autoZero"/>
        <c:auto val="1"/>
        <c:lblAlgn val="ctr"/>
        <c:lblOffset val="100"/>
        <c:noMultiLvlLbl val="0"/>
      </c:catAx>
      <c:valAx>
        <c:axId val="11776012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1775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FFFFF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solidFill>
                  <a:schemeClr val="tx1"/>
                </a:solidFill>
                <a:effectLst/>
              </a:rPr>
              <a:t>Vartotoj</a:t>
            </a:r>
            <a:r>
              <a:rPr lang="lt-LT" sz="1400" b="1" i="0" baseline="0">
                <a:solidFill>
                  <a:schemeClr val="tx1"/>
                </a:solidFill>
                <a:effectLst/>
              </a:rPr>
              <a:t>ų pasiskirstymas </a:t>
            </a:r>
            <a:r>
              <a:rPr lang="en-US" sz="1400" b="1" i="0" baseline="0">
                <a:solidFill>
                  <a:schemeClr val="tx1"/>
                </a:solidFill>
                <a:effectLst/>
              </a:rPr>
              <a:t>Alytaus</a:t>
            </a:r>
            <a:r>
              <a:rPr lang="lt-LT" sz="1400" b="1" i="0" baseline="0">
                <a:solidFill>
                  <a:schemeClr val="tx1"/>
                </a:solidFill>
                <a:effectLst/>
              </a:rPr>
              <a:t> apskrities bibliotekų padaliniuose   </a:t>
            </a:r>
            <a:endParaRPr lang="lt-LT" sz="1400">
              <a:solidFill>
                <a:schemeClr val="tx1"/>
              </a:solidFill>
              <a:effectLst/>
            </a:endParaRPr>
          </a:p>
        </c:rich>
      </c:tx>
      <c:layout>
        <c:manualLayout>
          <c:xMode val="edge"/>
          <c:yMode val="edge"/>
          <c:x val="0.1656804461942257"/>
          <c:y val="2.31481481481481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4.8611111111111112E-2"/>
          <c:y val="0.25040606725146197"/>
          <c:w val="0.93055555555555558"/>
          <c:h val="0.68105409356725133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>
                  <a:shade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"/>
            <c:bubble3D val="0"/>
            <c:spPr>
              <a:solidFill>
                <a:schemeClr val="accent2">
                  <a:tint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dLbl>
              <c:idx val="0"/>
              <c:layout>
                <c:manualLayout>
                  <c:x val="-0.24441327646544181"/>
                  <c:y val="-9.3823464912280705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050" b="1">
                        <a:solidFill>
                          <a:schemeClr val="bg1"/>
                        </a:solidFill>
                      </a:rPr>
                      <a:t>VB</a:t>
                    </a:r>
                  </a:p>
                  <a:p>
                    <a:pPr>
                      <a:defRPr/>
                    </a:pPr>
                    <a:fld id="{FAEF6A82-F5A4-4E11-AB36-B179FC38A9E8}" type="VALUE">
                      <a:rPr lang="en-US" sz="1050" b="1">
                        <a:solidFill>
                          <a:schemeClr val="bg1"/>
                        </a:solidFill>
                      </a:rPr>
                      <a:pPr>
                        <a:defRPr/>
                      </a:pPr>
                      <a:t>[VALUE]</a:t>
                    </a:fld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8487510936132981"/>
                      <c:h val="0.23195138888888889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1"/>
              <c:layout>
                <c:manualLayout>
                  <c:x val="0.234961176727909"/>
                  <c:y val="-0.16255427631578945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05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endParaRPr lang="en-US" sz="1050">
                      <a:solidFill>
                        <a:schemeClr val="bg1"/>
                      </a:solidFill>
                    </a:endParaRPr>
                  </a:p>
                  <a:p>
                    <a:pPr>
                      <a:defRPr sz="1050">
                        <a:solidFill>
                          <a:schemeClr val="bg1"/>
                        </a:solidFill>
                      </a:defRPr>
                    </a:pPr>
                    <a:r>
                      <a:rPr lang="en-US" sz="1050" b="1">
                        <a:solidFill>
                          <a:schemeClr val="bg1"/>
                        </a:solidFill>
                      </a:rPr>
                      <a:t>Kaimo fil.</a:t>
                    </a:r>
                  </a:p>
                  <a:p>
                    <a:pPr>
                      <a:defRPr sz="1050">
                        <a:solidFill>
                          <a:schemeClr val="bg1"/>
                        </a:solidFill>
                      </a:defRPr>
                    </a:pPr>
                    <a:fld id="{190A8914-67CA-46B1-ACA8-FC2A3B1407CD}" type="VALUE">
                      <a:rPr lang="en-US" sz="1050" b="1">
                        <a:solidFill>
                          <a:schemeClr val="bg1"/>
                        </a:solidFill>
                      </a:rPr>
                      <a:pPr>
                        <a:defRPr sz="1050">
                          <a:solidFill>
                            <a:schemeClr val="bg1"/>
                          </a:solidFill>
                        </a:defRPr>
                      </a:pPr>
                      <a:t>[VALUE]</a:t>
                    </a:fld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5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820844269466314"/>
                      <c:h val="0.26451388888888888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2"/>
              <c:layout>
                <c:manualLayout>
                  <c:x val="0.11251006124234465"/>
                  <c:y val="0.13364583333333332"/>
                </c:manualLayout>
              </c:layout>
              <c:tx>
                <c:rich>
                  <a:bodyPr/>
                  <a:lstStyle/>
                  <a:p>
                    <a:r>
                      <a:rPr lang="en-US" sz="1050" b="1">
                        <a:solidFill>
                          <a:schemeClr val="tx1"/>
                        </a:solidFill>
                      </a:rPr>
                      <a:t>Miesto fil.</a:t>
                    </a:r>
                  </a:p>
                  <a:p>
                    <a:fld id="{F7DF8AF6-0D6E-4BB0-A986-457675E0E5DD}" type="VALUE">
                      <a:rPr lang="en-US" sz="1050" b="1">
                        <a:solidFill>
                          <a:schemeClr val="tx1"/>
                        </a:solidFill>
                      </a:rPr>
                      <a:pPr/>
                      <a:t>[VALUE]</a:t>
                    </a:fld>
                    <a:endParaRPr lang="en-US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Lapas1!$A$24:$A$26</c:f>
              <c:strCache>
                <c:ptCount val="3"/>
                <c:pt idx="0">
                  <c:v>VB</c:v>
                </c:pt>
                <c:pt idx="1">
                  <c:v>KF</c:v>
                </c:pt>
                <c:pt idx="2">
                  <c:v>MF</c:v>
                </c:pt>
              </c:strCache>
            </c:strRef>
          </c:cat>
          <c:val>
            <c:numRef>
              <c:f>Lapas1!$B$24:$B$26</c:f>
              <c:numCache>
                <c:formatCode>0%</c:formatCode>
                <c:ptCount val="3"/>
                <c:pt idx="0">
                  <c:v>0.5</c:v>
                </c:pt>
                <c:pt idx="1">
                  <c:v>0.36</c:v>
                </c:pt>
                <c:pt idx="2">
                  <c:v>0.13</c:v>
                </c:pt>
              </c:numCache>
            </c:numRef>
          </c:val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FFFFF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3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4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5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6.xml><?xml version="1.0" encoding="utf-8"?>
<cs:colorStyle xmlns:cs="http://schemas.microsoft.com/office/drawing/2012/chartStyle" xmlns:a="http://schemas.openxmlformats.org/drawingml/2006/main" meth="withinLinearReversed" id="22">
  <a:schemeClr val="accent2"/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4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4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12</xdr:row>
      <xdr:rowOff>57150</xdr:rowOff>
    </xdr:from>
    <xdr:to>
      <xdr:col>10</xdr:col>
      <xdr:colOff>300450</xdr:colOff>
      <xdr:row>26</xdr:row>
      <xdr:rowOff>90150</xdr:rowOff>
    </xdr:to>
    <xdr:graphicFrame macro="">
      <xdr:nvGraphicFramePr>
        <xdr:cNvPr id="6" name="Diagrama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7328</xdr:colOff>
      <xdr:row>12</xdr:row>
      <xdr:rowOff>58615</xdr:rowOff>
    </xdr:from>
    <xdr:to>
      <xdr:col>22</xdr:col>
      <xdr:colOff>80597</xdr:colOff>
      <xdr:row>26</xdr:row>
      <xdr:rowOff>82060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17</xdr:row>
      <xdr:rowOff>46037</xdr:rowOff>
    </xdr:from>
    <xdr:to>
      <xdr:col>10</xdr:col>
      <xdr:colOff>109950</xdr:colOff>
      <xdr:row>31</xdr:row>
      <xdr:rowOff>79037</xdr:rowOff>
    </xdr:to>
    <xdr:graphicFrame macro="">
      <xdr:nvGraphicFramePr>
        <xdr:cNvPr id="5" name="Diagrama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246063</xdr:colOff>
      <xdr:row>17</xdr:row>
      <xdr:rowOff>65088</xdr:rowOff>
    </xdr:from>
    <xdr:to>
      <xdr:col>21</xdr:col>
      <xdr:colOff>230188</xdr:colOff>
      <xdr:row>31</xdr:row>
      <xdr:rowOff>141288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133350</xdr:colOff>
      <xdr:row>1</xdr:row>
      <xdr:rowOff>119062</xdr:rowOff>
    </xdr:from>
    <xdr:to>
      <xdr:col>10</xdr:col>
      <xdr:colOff>186150</xdr:colOff>
      <xdr:row>15</xdr:row>
      <xdr:rowOff>152062</xdr:rowOff>
    </xdr:to>
    <xdr:graphicFrame macro="">
      <xdr:nvGraphicFramePr>
        <xdr:cNvPr id="2" name="Diagrama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171450</xdr:colOff>
      <xdr:row>16</xdr:row>
      <xdr:rowOff>71437</xdr:rowOff>
    </xdr:from>
    <xdr:to>
      <xdr:col>10</xdr:col>
      <xdr:colOff>224250</xdr:colOff>
      <xdr:row>30</xdr:row>
      <xdr:rowOff>104437</xdr:rowOff>
    </xdr:to>
    <xdr:graphicFrame macro="">
      <xdr:nvGraphicFramePr>
        <xdr:cNvPr id="4" name="Diagrama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533400</xdr:colOff>
      <xdr:row>1</xdr:row>
      <xdr:rowOff>138112</xdr:rowOff>
    </xdr:from>
    <xdr:to>
      <xdr:col>17</xdr:col>
      <xdr:colOff>586200</xdr:colOff>
      <xdr:row>15</xdr:row>
      <xdr:rowOff>171112</xdr:rowOff>
    </xdr:to>
    <xdr:graphicFrame macro="">
      <xdr:nvGraphicFramePr>
        <xdr:cNvPr id="7" name="Diagrama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523875</xdr:colOff>
      <xdr:row>16</xdr:row>
      <xdr:rowOff>128587</xdr:rowOff>
    </xdr:from>
    <xdr:to>
      <xdr:col>17</xdr:col>
      <xdr:colOff>576675</xdr:colOff>
      <xdr:row>30</xdr:row>
      <xdr:rowOff>161587</xdr:rowOff>
    </xdr:to>
    <xdr:graphicFrame macro="">
      <xdr:nvGraphicFramePr>
        <xdr:cNvPr id="8" name="Diagrama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2:AA31"/>
  <sheetViews>
    <sheetView tabSelected="1" zoomScale="130" zoomScaleNormal="130" workbookViewId="0">
      <selection activeCell="R7" sqref="R7"/>
    </sheetView>
  </sheetViews>
  <sheetFormatPr defaultColWidth="8.85546875" defaultRowHeight="15" x14ac:dyDescent="0.25"/>
  <cols>
    <col min="1" max="1" width="2.7109375" style="1" customWidth="1"/>
    <col min="2" max="2" width="11.140625" style="1" customWidth="1"/>
    <col min="3" max="4" width="6" style="1" customWidth="1"/>
    <col min="5" max="5" width="5" style="1" customWidth="1"/>
    <col min="6" max="6" width="6" style="1" customWidth="1"/>
    <col min="7" max="7" width="7.7109375" style="1" customWidth="1"/>
    <col min="8" max="9" width="6" style="1" customWidth="1"/>
    <col min="10" max="10" width="5" style="1" customWidth="1"/>
    <col min="11" max="11" width="6" style="1" customWidth="1"/>
    <col min="12" max="12" width="7.7109375" style="1" customWidth="1"/>
    <col min="13" max="13" width="5" style="1" customWidth="1"/>
    <col min="14" max="14" width="6" style="1" customWidth="1"/>
    <col min="15" max="16" width="5" style="1" customWidth="1"/>
    <col min="17" max="17" width="7.7109375" style="1" customWidth="1"/>
    <col min="18" max="19" width="6" style="1" customWidth="1"/>
    <col min="20" max="20" width="5" style="1" customWidth="1"/>
    <col min="21" max="21" width="6" style="1" customWidth="1"/>
    <col min="22" max="22" width="7.7109375" style="1" customWidth="1"/>
    <col min="23" max="16384" width="8.85546875" style="1"/>
  </cols>
  <sheetData>
    <row r="2" spans="1:27" x14ac:dyDescent="0.25">
      <c r="A2" s="37" t="s">
        <v>30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</row>
    <row r="3" spans="1:27" x14ac:dyDescent="0.25">
      <c r="A3" s="2"/>
      <c r="B3" s="3"/>
      <c r="C3" s="4"/>
      <c r="D3" s="4"/>
      <c r="E3" s="4"/>
      <c r="F3" s="5"/>
      <c r="G3" s="5"/>
      <c r="H3" s="4"/>
      <c r="I3" s="4"/>
      <c r="J3" s="4"/>
      <c r="K3" s="5"/>
      <c r="L3" s="5"/>
      <c r="M3" s="4"/>
      <c r="N3" s="4"/>
      <c r="O3" s="4"/>
      <c r="P3" s="5"/>
      <c r="Q3" s="5"/>
      <c r="R3" s="38"/>
      <c r="S3" s="38"/>
      <c r="T3" s="38"/>
      <c r="U3" s="5"/>
      <c r="V3" s="5"/>
    </row>
    <row r="4" spans="1:27" x14ac:dyDescent="0.25">
      <c r="A4" s="39" t="s">
        <v>0</v>
      </c>
      <c r="B4" s="22" t="s">
        <v>1</v>
      </c>
      <c r="C4" s="34" t="s">
        <v>2</v>
      </c>
      <c r="D4" s="35"/>
      <c r="E4" s="36"/>
      <c r="F4" s="42">
        <v>2015</v>
      </c>
      <c r="G4" s="42" t="s">
        <v>3</v>
      </c>
      <c r="H4" s="34" t="s">
        <v>4</v>
      </c>
      <c r="I4" s="35"/>
      <c r="J4" s="36"/>
      <c r="K4" s="42">
        <v>2015</v>
      </c>
      <c r="L4" s="42" t="s">
        <v>3</v>
      </c>
      <c r="M4" s="34" t="s">
        <v>5</v>
      </c>
      <c r="N4" s="35"/>
      <c r="O4" s="36"/>
      <c r="P4" s="42">
        <v>2015</v>
      </c>
      <c r="Q4" s="42" t="s">
        <v>3</v>
      </c>
      <c r="R4" s="34" t="s">
        <v>6</v>
      </c>
      <c r="S4" s="35"/>
      <c r="T4" s="36"/>
      <c r="U4" s="42">
        <v>2015</v>
      </c>
      <c r="V4" s="42" t="s">
        <v>3</v>
      </c>
    </row>
    <row r="5" spans="1:27" x14ac:dyDescent="0.25">
      <c r="A5" s="40"/>
      <c r="B5" s="23" t="s">
        <v>7</v>
      </c>
      <c r="C5" s="34">
        <v>2016</v>
      </c>
      <c r="D5" s="35"/>
      <c r="E5" s="36"/>
      <c r="F5" s="43"/>
      <c r="G5" s="43"/>
      <c r="H5" s="34">
        <v>2016</v>
      </c>
      <c r="I5" s="35"/>
      <c r="J5" s="36"/>
      <c r="K5" s="43"/>
      <c r="L5" s="43"/>
      <c r="M5" s="34">
        <v>2016</v>
      </c>
      <c r="N5" s="35"/>
      <c r="O5" s="36"/>
      <c r="P5" s="43"/>
      <c r="Q5" s="43"/>
      <c r="R5" s="34">
        <v>2016</v>
      </c>
      <c r="S5" s="35"/>
      <c r="T5" s="36"/>
      <c r="U5" s="43"/>
      <c r="V5" s="43"/>
    </row>
    <row r="6" spans="1:27" ht="23.25" x14ac:dyDescent="0.25">
      <c r="A6" s="41"/>
      <c r="B6" s="24" t="s">
        <v>8</v>
      </c>
      <c r="C6" s="25" t="s">
        <v>9</v>
      </c>
      <c r="D6" s="25" t="s">
        <v>10</v>
      </c>
      <c r="E6" s="25" t="s">
        <v>11</v>
      </c>
      <c r="F6" s="44"/>
      <c r="G6" s="44"/>
      <c r="H6" s="25" t="s">
        <v>9</v>
      </c>
      <c r="I6" s="25" t="s">
        <v>10</v>
      </c>
      <c r="J6" s="25" t="s">
        <v>11</v>
      </c>
      <c r="K6" s="44"/>
      <c r="L6" s="44"/>
      <c r="M6" s="25" t="s">
        <v>9</v>
      </c>
      <c r="N6" s="25" t="s">
        <v>10</v>
      </c>
      <c r="O6" s="25" t="s">
        <v>11</v>
      </c>
      <c r="P6" s="44"/>
      <c r="Q6" s="44"/>
      <c r="R6" s="25" t="s">
        <v>9</v>
      </c>
      <c r="S6" s="25" t="s">
        <v>10</v>
      </c>
      <c r="T6" s="25" t="s">
        <v>11</v>
      </c>
      <c r="U6" s="44"/>
      <c r="V6" s="44"/>
      <c r="W6" s="6"/>
      <c r="X6" s="7"/>
      <c r="Y6" s="7"/>
      <c r="Z6" s="7"/>
      <c r="AA6" s="7"/>
    </row>
    <row r="7" spans="1:27" x14ac:dyDescent="0.25">
      <c r="A7" s="26">
        <v>1</v>
      </c>
      <c r="B7" s="27" t="s">
        <v>12</v>
      </c>
      <c r="C7" s="29">
        <v>8246</v>
      </c>
      <c r="D7" s="29">
        <v>6832</v>
      </c>
      <c r="E7" s="29">
        <v>1414</v>
      </c>
      <c r="F7" s="29">
        <v>8744</v>
      </c>
      <c r="G7" s="29">
        <f>C7:C12-F7:F12</f>
        <v>-498</v>
      </c>
      <c r="H7" s="29">
        <v>5285</v>
      </c>
      <c r="I7" s="29">
        <v>4317</v>
      </c>
      <c r="J7" s="29">
        <v>968</v>
      </c>
      <c r="K7" s="29">
        <v>5613</v>
      </c>
      <c r="L7" s="29">
        <f>H7:H12-K7:K12</f>
        <v>-328</v>
      </c>
      <c r="M7" s="29">
        <v>2961</v>
      </c>
      <c r="N7" s="29">
        <v>2515</v>
      </c>
      <c r="O7" s="29">
        <v>446</v>
      </c>
      <c r="P7" s="29">
        <v>3131</v>
      </c>
      <c r="Q7" s="29">
        <f>M7:M12-P7:P12</f>
        <v>-170</v>
      </c>
      <c r="R7" s="29" t="s">
        <v>27</v>
      </c>
      <c r="S7" s="29" t="s">
        <v>27</v>
      </c>
      <c r="T7" s="29" t="s">
        <v>27</v>
      </c>
      <c r="U7" s="29" t="s">
        <v>27</v>
      </c>
      <c r="V7" s="29" t="s">
        <v>27</v>
      </c>
      <c r="W7" s="8"/>
    </row>
    <row r="8" spans="1:27" x14ac:dyDescent="0.25">
      <c r="A8" s="26">
        <v>2</v>
      </c>
      <c r="B8" s="28" t="s">
        <v>13</v>
      </c>
      <c r="C8" s="29">
        <v>13414</v>
      </c>
      <c r="D8" s="29">
        <v>12131</v>
      </c>
      <c r="E8" s="29">
        <v>1283</v>
      </c>
      <c r="F8" s="29">
        <v>13540</v>
      </c>
      <c r="G8" s="29">
        <f>C8:C12-F8:F12</f>
        <v>-126</v>
      </c>
      <c r="H8" s="29">
        <v>6441</v>
      </c>
      <c r="I8" s="29">
        <v>5860</v>
      </c>
      <c r="J8" s="29">
        <v>581</v>
      </c>
      <c r="K8" s="29">
        <v>6670</v>
      </c>
      <c r="L8" s="29">
        <f>H8:H12-K8:K12</f>
        <v>-229</v>
      </c>
      <c r="M8" s="29">
        <v>1175</v>
      </c>
      <c r="N8" s="29">
        <v>1108</v>
      </c>
      <c r="O8" s="29">
        <v>67</v>
      </c>
      <c r="P8" s="29">
        <v>1172</v>
      </c>
      <c r="Q8" s="29">
        <f>M8:M12-P8:P12</f>
        <v>3</v>
      </c>
      <c r="R8" s="29">
        <v>5798</v>
      </c>
      <c r="S8" s="29">
        <v>5163</v>
      </c>
      <c r="T8" s="29">
        <v>635</v>
      </c>
      <c r="U8" s="29">
        <v>5698</v>
      </c>
      <c r="V8" s="29">
        <f>R8:R12-U8:U12</f>
        <v>100</v>
      </c>
      <c r="W8" s="8"/>
    </row>
    <row r="9" spans="1:27" x14ac:dyDescent="0.25">
      <c r="A9" s="26">
        <v>3</v>
      </c>
      <c r="B9" s="28" t="s">
        <v>14</v>
      </c>
      <c r="C9" s="29">
        <v>6845</v>
      </c>
      <c r="D9" s="29">
        <v>4975</v>
      </c>
      <c r="E9" s="29">
        <v>1870</v>
      </c>
      <c r="F9" s="29">
        <v>6830</v>
      </c>
      <c r="G9" s="29">
        <f>C9:C12-F9:F12</f>
        <v>15</v>
      </c>
      <c r="H9" s="29">
        <v>4850</v>
      </c>
      <c r="I9" s="29">
        <v>3283</v>
      </c>
      <c r="J9" s="29">
        <v>1567</v>
      </c>
      <c r="K9" s="29">
        <v>4840</v>
      </c>
      <c r="L9" s="29">
        <f>H9:H12-K9:K12</f>
        <v>10</v>
      </c>
      <c r="M9" s="29">
        <v>957</v>
      </c>
      <c r="N9" s="29">
        <v>827</v>
      </c>
      <c r="O9" s="29">
        <v>130</v>
      </c>
      <c r="P9" s="29">
        <v>955</v>
      </c>
      <c r="Q9" s="29">
        <f>M9:M12-P9:P12</f>
        <v>2</v>
      </c>
      <c r="R9" s="29">
        <v>1038</v>
      </c>
      <c r="S9" s="29">
        <v>865</v>
      </c>
      <c r="T9" s="29">
        <v>173</v>
      </c>
      <c r="U9" s="29">
        <v>1035</v>
      </c>
      <c r="V9" s="29">
        <f>R9:R12-U9:U12</f>
        <v>3</v>
      </c>
      <c r="W9" s="8"/>
    </row>
    <row r="10" spans="1:27" x14ac:dyDescent="0.25">
      <c r="A10" s="26">
        <v>4</v>
      </c>
      <c r="B10" s="28" t="s">
        <v>15</v>
      </c>
      <c r="C10" s="29">
        <v>6130</v>
      </c>
      <c r="D10" s="29">
        <v>5200</v>
      </c>
      <c r="E10" s="29">
        <v>930</v>
      </c>
      <c r="F10" s="29">
        <v>6241</v>
      </c>
      <c r="G10" s="29">
        <f>C10:C12-F10:F12</f>
        <v>-111</v>
      </c>
      <c r="H10" s="29">
        <v>1877</v>
      </c>
      <c r="I10" s="29">
        <v>1438</v>
      </c>
      <c r="J10" s="29">
        <v>439</v>
      </c>
      <c r="K10" s="29">
        <v>1896</v>
      </c>
      <c r="L10" s="29">
        <f>H10:H12-K10:K12</f>
        <v>-19</v>
      </c>
      <c r="M10" s="29">
        <v>546</v>
      </c>
      <c r="N10" s="29">
        <v>448</v>
      </c>
      <c r="O10" s="29">
        <v>98</v>
      </c>
      <c r="P10" s="29">
        <v>572</v>
      </c>
      <c r="Q10" s="29">
        <f>M10:M12-P10:P12</f>
        <v>-26</v>
      </c>
      <c r="R10" s="29">
        <v>3707</v>
      </c>
      <c r="S10" s="29">
        <v>3314</v>
      </c>
      <c r="T10" s="29">
        <v>393</v>
      </c>
      <c r="U10" s="29">
        <v>3773</v>
      </c>
      <c r="V10" s="29">
        <f>R10:R12-U10:U12</f>
        <v>-66</v>
      </c>
      <c r="W10" s="8"/>
    </row>
    <row r="11" spans="1:27" ht="15.75" thickBot="1" x14ac:dyDescent="0.3">
      <c r="A11" s="26">
        <v>5</v>
      </c>
      <c r="B11" s="28" t="s">
        <v>16</v>
      </c>
      <c r="C11" s="30">
        <v>7855</v>
      </c>
      <c r="D11" s="30">
        <v>7009</v>
      </c>
      <c r="E11" s="30">
        <v>846</v>
      </c>
      <c r="F11" s="30">
        <v>8286</v>
      </c>
      <c r="G11" s="30">
        <f>C11:C12-F11:F12</f>
        <v>-431</v>
      </c>
      <c r="H11" s="29">
        <v>3392</v>
      </c>
      <c r="I11" s="29">
        <v>3038</v>
      </c>
      <c r="J11" s="29">
        <v>354</v>
      </c>
      <c r="K11" s="29">
        <v>3475</v>
      </c>
      <c r="L11" s="30">
        <f>H11:H12-K11:K12</f>
        <v>-83</v>
      </c>
      <c r="M11" s="29" t="s">
        <v>27</v>
      </c>
      <c r="N11" s="29" t="s">
        <v>27</v>
      </c>
      <c r="O11" s="29" t="s">
        <v>27</v>
      </c>
      <c r="P11" s="29" t="s">
        <v>27</v>
      </c>
      <c r="Q11" s="30" t="s">
        <v>27</v>
      </c>
      <c r="R11" s="29">
        <v>4463</v>
      </c>
      <c r="S11" s="29">
        <v>3971</v>
      </c>
      <c r="T11" s="29">
        <v>492</v>
      </c>
      <c r="U11" s="29">
        <v>4811</v>
      </c>
      <c r="V11" s="30">
        <f>R11:R12-U11:U12</f>
        <v>-348</v>
      </c>
      <c r="W11" s="8"/>
    </row>
    <row r="12" spans="1:27" ht="15.75" thickBot="1" x14ac:dyDescent="0.3">
      <c r="A12" s="9"/>
      <c r="B12" s="19" t="s">
        <v>17</v>
      </c>
      <c r="C12" s="14">
        <f>SUM(C7:C11)</f>
        <v>42490</v>
      </c>
      <c r="D12" s="14">
        <f>SUM(D7:D11)</f>
        <v>36147</v>
      </c>
      <c r="E12" s="14">
        <f>SUM(E7:E11)</f>
        <v>6343</v>
      </c>
      <c r="F12" s="14">
        <f>SUM(F7:F11)</f>
        <v>43641</v>
      </c>
      <c r="G12" s="14">
        <f>C12:C12-F12:F12</f>
        <v>-1151</v>
      </c>
      <c r="H12" s="14">
        <f>SUM(H7:H11)</f>
        <v>21845</v>
      </c>
      <c r="I12" s="14">
        <f>SUM(I7:I11)</f>
        <v>17936</v>
      </c>
      <c r="J12" s="14">
        <f>SUM(J7:J11)</f>
        <v>3909</v>
      </c>
      <c r="K12" s="14">
        <f>SUM(K7:K11)</f>
        <v>22494</v>
      </c>
      <c r="L12" s="14">
        <f>H12:H12-K12:K12</f>
        <v>-649</v>
      </c>
      <c r="M12" s="14">
        <f>SUM(M7:M11)</f>
        <v>5639</v>
      </c>
      <c r="N12" s="14">
        <f>SUM(N7:N11)</f>
        <v>4898</v>
      </c>
      <c r="O12" s="14">
        <f>SUM(O7:O11)</f>
        <v>741</v>
      </c>
      <c r="P12" s="14">
        <f>SUM(P7:P11)</f>
        <v>5830</v>
      </c>
      <c r="Q12" s="14">
        <f>M12:M12-P12:P12</f>
        <v>-191</v>
      </c>
      <c r="R12" s="14">
        <f>SUM(R8:R11)</f>
        <v>15006</v>
      </c>
      <c r="S12" s="14">
        <f>SUM(S8:S11)</f>
        <v>13313</v>
      </c>
      <c r="T12" s="14">
        <f>SUM(T8:T11)</f>
        <v>1693</v>
      </c>
      <c r="U12" s="14">
        <f>SUM(U8:U11)</f>
        <v>15317</v>
      </c>
      <c r="V12" s="14">
        <f>R12:R12-U12:U12</f>
        <v>-311</v>
      </c>
      <c r="W12" s="8"/>
    </row>
    <row r="28" spans="1:8" x14ac:dyDescent="0.25">
      <c r="A28" s="20"/>
      <c r="B28" s="21">
        <v>2014</v>
      </c>
      <c r="C28" s="21">
        <v>44960</v>
      </c>
      <c r="D28" s="20"/>
      <c r="E28" s="20"/>
      <c r="F28" s="20"/>
      <c r="G28" s="20"/>
      <c r="H28" s="20"/>
    </row>
    <row r="29" spans="1:8" x14ac:dyDescent="0.25">
      <c r="A29" s="20"/>
      <c r="B29" s="20"/>
      <c r="C29" s="20"/>
      <c r="D29" s="20"/>
      <c r="E29" s="20"/>
      <c r="F29" s="20"/>
      <c r="G29" s="20"/>
    </row>
    <row r="30" spans="1:8" x14ac:dyDescent="0.25">
      <c r="A30" s="20"/>
      <c r="B30" s="20"/>
      <c r="C30" s="20"/>
      <c r="D30" s="20"/>
      <c r="E30" s="20"/>
      <c r="F30" s="20"/>
      <c r="G30" s="20"/>
    </row>
    <row r="31" spans="1:8" x14ac:dyDescent="0.25">
      <c r="A31" s="20"/>
      <c r="B31" s="20"/>
      <c r="C31" s="20"/>
      <c r="D31" s="20"/>
      <c r="E31" s="20"/>
      <c r="F31" s="20"/>
      <c r="G31" s="20"/>
    </row>
  </sheetData>
  <mergeCells count="19">
    <mergeCell ref="U4:U6"/>
    <mergeCell ref="V4:V6"/>
    <mergeCell ref="C5:E5"/>
    <mergeCell ref="H5:J5"/>
    <mergeCell ref="M5:O5"/>
    <mergeCell ref="R5:T5"/>
    <mergeCell ref="A2:V2"/>
    <mergeCell ref="R3:T3"/>
    <mergeCell ref="A4:A6"/>
    <mergeCell ref="C4:E4"/>
    <mergeCell ref="F4:F6"/>
    <mergeCell ref="G4:G6"/>
    <mergeCell ref="H4:J4"/>
    <mergeCell ref="K4:K6"/>
    <mergeCell ref="L4:L6"/>
    <mergeCell ref="M4:O4"/>
    <mergeCell ref="P4:P6"/>
    <mergeCell ref="Q4:Q6"/>
    <mergeCell ref="R4:T4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2:X35"/>
  <sheetViews>
    <sheetView zoomScale="120" zoomScaleNormal="120" workbookViewId="0">
      <selection activeCell="Z12" sqref="Z12"/>
    </sheetView>
  </sheetViews>
  <sheetFormatPr defaultColWidth="8.85546875" defaultRowHeight="15" x14ac:dyDescent="0.25"/>
  <cols>
    <col min="1" max="1" width="3.140625" style="1" customWidth="1"/>
    <col min="2" max="2" width="11.7109375" style="1" customWidth="1"/>
    <col min="3" max="3" width="7.28515625" style="1" customWidth="1"/>
    <col min="4" max="5" width="6.42578125" style="1" customWidth="1"/>
    <col min="6" max="6" width="7.42578125" style="1" customWidth="1"/>
    <col min="7" max="7" width="6.28515625" style="1" customWidth="1"/>
    <col min="8" max="8" width="6.42578125" style="1" customWidth="1"/>
    <col min="9" max="9" width="6.28515625" style="1" customWidth="1"/>
    <col min="10" max="10" width="5.140625" style="1" customWidth="1"/>
    <col min="11" max="11" width="6.42578125" style="1" customWidth="1"/>
    <col min="12" max="12" width="5.7109375" style="1" customWidth="1"/>
    <col min="13" max="13" width="6.28515625" style="1" customWidth="1"/>
    <col min="14" max="15" width="6.140625" style="1" customWidth="1"/>
    <col min="16" max="16" width="6.28515625" style="1" customWidth="1"/>
    <col min="17" max="17" width="7" style="1" customWidth="1"/>
    <col min="18" max="18" width="6.42578125" style="1" customWidth="1"/>
    <col min="19" max="19" width="6.28515625" style="1" customWidth="1"/>
    <col min="20" max="20" width="5.5703125" style="1" customWidth="1"/>
    <col min="21" max="21" width="6.28515625" style="1" customWidth="1"/>
    <col min="22" max="22" width="6.42578125" style="1" customWidth="1"/>
    <col min="23" max="16384" width="8.85546875" style="1"/>
  </cols>
  <sheetData>
    <row r="2" spans="1:24" x14ac:dyDescent="0.25">
      <c r="A2" s="37" t="s">
        <v>31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8"/>
    </row>
    <row r="3" spans="1:24" x14ac:dyDescent="0.25">
      <c r="A3" s="2"/>
      <c r="B3" s="3"/>
      <c r="C3" s="4"/>
      <c r="D3" s="4"/>
      <c r="E3" s="4"/>
      <c r="F3" s="5"/>
      <c r="G3" s="5"/>
      <c r="H3" s="4"/>
      <c r="I3" s="4"/>
      <c r="J3" s="4"/>
      <c r="K3" s="5"/>
      <c r="L3" s="5"/>
      <c r="M3" s="4"/>
      <c r="N3" s="4"/>
      <c r="O3" s="4"/>
      <c r="P3" s="5"/>
      <c r="Q3" s="5"/>
      <c r="R3" s="38"/>
      <c r="S3" s="38"/>
      <c r="T3" s="38"/>
      <c r="U3" s="5"/>
      <c r="V3" s="5"/>
      <c r="W3" s="8"/>
    </row>
    <row r="4" spans="1:24" x14ac:dyDescent="0.25">
      <c r="A4" s="49" t="s">
        <v>0</v>
      </c>
      <c r="B4" s="22" t="s">
        <v>1</v>
      </c>
      <c r="C4" s="34" t="s">
        <v>2</v>
      </c>
      <c r="D4" s="35"/>
      <c r="E4" s="36"/>
      <c r="F4" s="42">
        <v>2015</v>
      </c>
      <c r="G4" s="42" t="s">
        <v>18</v>
      </c>
      <c r="H4" s="34" t="s">
        <v>4</v>
      </c>
      <c r="I4" s="35"/>
      <c r="J4" s="36"/>
      <c r="K4" s="42">
        <v>2015</v>
      </c>
      <c r="L4" s="42" t="s">
        <v>18</v>
      </c>
      <c r="M4" s="34" t="s">
        <v>5</v>
      </c>
      <c r="N4" s="35"/>
      <c r="O4" s="36"/>
      <c r="P4" s="42">
        <v>2015</v>
      </c>
      <c r="Q4" s="42" t="s">
        <v>18</v>
      </c>
      <c r="R4" s="34" t="s">
        <v>6</v>
      </c>
      <c r="S4" s="35"/>
      <c r="T4" s="36"/>
      <c r="U4" s="42">
        <v>2015</v>
      </c>
      <c r="V4" s="42" t="s">
        <v>18</v>
      </c>
      <c r="W4" s="8"/>
    </row>
    <row r="5" spans="1:24" x14ac:dyDescent="0.25">
      <c r="A5" s="50"/>
      <c r="B5" s="23" t="s">
        <v>7</v>
      </c>
      <c r="C5" s="34">
        <v>2016</v>
      </c>
      <c r="D5" s="35"/>
      <c r="E5" s="36"/>
      <c r="F5" s="43"/>
      <c r="G5" s="43"/>
      <c r="H5" s="34">
        <v>2016</v>
      </c>
      <c r="I5" s="35"/>
      <c r="J5" s="36"/>
      <c r="K5" s="43"/>
      <c r="L5" s="43"/>
      <c r="M5" s="34">
        <v>2016</v>
      </c>
      <c r="N5" s="35"/>
      <c r="O5" s="36"/>
      <c r="P5" s="43"/>
      <c r="Q5" s="43"/>
      <c r="R5" s="34">
        <v>2016</v>
      </c>
      <c r="S5" s="35"/>
      <c r="T5" s="36"/>
      <c r="U5" s="43"/>
      <c r="V5" s="43"/>
      <c r="W5" s="8"/>
    </row>
    <row r="6" spans="1:24" x14ac:dyDescent="0.25">
      <c r="A6" s="51"/>
      <c r="B6" s="24" t="s">
        <v>8</v>
      </c>
      <c r="C6" s="25" t="s">
        <v>9</v>
      </c>
      <c r="D6" s="25" t="s">
        <v>10</v>
      </c>
      <c r="E6" s="25" t="s">
        <v>11</v>
      </c>
      <c r="F6" s="44"/>
      <c r="G6" s="44"/>
      <c r="H6" s="25" t="s">
        <v>9</v>
      </c>
      <c r="I6" s="25" t="s">
        <v>10</v>
      </c>
      <c r="J6" s="25" t="s">
        <v>11</v>
      </c>
      <c r="K6" s="44"/>
      <c r="L6" s="44"/>
      <c r="M6" s="25" t="s">
        <v>9</v>
      </c>
      <c r="N6" s="25" t="s">
        <v>10</v>
      </c>
      <c r="O6" s="25" t="s">
        <v>11</v>
      </c>
      <c r="P6" s="44"/>
      <c r="Q6" s="44"/>
      <c r="R6" s="25" t="s">
        <v>9</v>
      </c>
      <c r="S6" s="25" t="s">
        <v>10</v>
      </c>
      <c r="T6" s="25" t="s">
        <v>11</v>
      </c>
      <c r="U6" s="44"/>
      <c r="V6" s="44"/>
      <c r="W6" s="8"/>
    </row>
    <row r="7" spans="1:24" x14ac:dyDescent="0.25">
      <c r="A7" s="31">
        <v>1</v>
      </c>
      <c r="B7" s="27" t="s">
        <v>19</v>
      </c>
      <c r="C7" s="29">
        <v>7937</v>
      </c>
      <c r="D7" s="29">
        <v>7165</v>
      </c>
      <c r="E7" s="29">
        <v>772</v>
      </c>
      <c r="F7" s="29">
        <v>7955</v>
      </c>
      <c r="G7" s="29">
        <f>C7:C16-F7:F16</f>
        <v>-18</v>
      </c>
      <c r="H7" s="29">
        <v>3946</v>
      </c>
      <c r="I7" s="29">
        <v>3532</v>
      </c>
      <c r="J7" s="29">
        <v>414</v>
      </c>
      <c r="K7" s="29">
        <v>3949</v>
      </c>
      <c r="L7" s="29">
        <f>H7:H16-K7:K16</f>
        <v>-3</v>
      </c>
      <c r="M7" s="29">
        <v>2006</v>
      </c>
      <c r="N7" s="29">
        <v>1812</v>
      </c>
      <c r="O7" s="29">
        <v>194</v>
      </c>
      <c r="P7" s="29">
        <v>1969</v>
      </c>
      <c r="Q7" s="29">
        <f>M7:M16-P7:P16</f>
        <v>37</v>
      </c>
      <c r="R7" s="29">
        <v>1985</v>
      </c>
      <c r="S7" s="29">
        <v>1821</v>
      </c>
      <c r="T7" s="29">
        <v>164</v>
      </c>
      <c r="U7" s="29">
        <v>2037</v>
      </c>
      <c r="V7" s="29">
        <f>R7:R16-U7:U16</f>
        <v>-52</v>
      </c>
      <c r="W7" s="8"/>
    </row>
    <row r="8" spans="1:24" x14ac:dyDescent="0.25">
      <c r="A8" s="31">
        <v>2</v>
      </c>
      <c r="B8" s="28" t="s">
        <v>20</v>
      </c>
      <c r="C8" s="29">
        <v>9347</v>
      </c>
      <c r="D8" s="29">
        <v>7849</v>
      </c>
      <c r="E8" s="29">
        <v>1498</v>
      </c>
      <c r="F8" s="29">
        <v>9495</v>
      </c>
      <c r="G8" s="29">
        <f>C8:C16-F8:F16</f>
        <v>-148</v>
      </c>
      <c r="H8" s="29">
        <v>2361</v>
      </c>
      <c r="I8" s="29">
        <v>1853</v>
      </c>
      <c r="J8" s="29">
        <v>508</v>
      </c>
      <c r="K8" s="29">
        <v>2096</v>
      </c>
      <c r="L8" s="29">
        <f>H8:H16-K8:K16</f>
        <v>265</v>
      </c>
      <c r="M8" s="29">
        <v>1407</v>
      </c>
      <c r="N8" s="29">
        <v>1059</v>
      </c>
      <c r="O8" s="29">
        <v>348</v>
      </c>
      <c r="P8" s="29">
        <v>1437</v>
      </c>
      <c r="Q8" s="29">
        <f>M8:M16-P8:P16</f>
        <v>-30</v>
      </c>
      <c r="R8" s="29">
        <v>5579</v>
      </c>
      <c r="S8" s="29">
        <v>4937</v>
      </c>
      <c r="T8" s="29">
        <v>642</v>
      </c>
      <c r="U8" s="29">
        <v>5962</v>
      </c>
      <c r="V8" s="29">
        <f>R8:R16-U8:U16</f>
        <v>-383</v>
      </c>
      <c r="W8" s="8"/>
    </row>
    <row r="9" spans="1:24" x14ac:dyDescent="0.25">
      <c r="A9" s="31">
        <v>3</v>
      </c>
      <c r="B9" s="28" t="s">
        <v>21</v>
      </c>
      <c r="C9" s="29">
        <v>3570</v>
      </c>
      <c r="D9" s="29">
        <v>2962</v>
      </c>
      <c r="E9" s="29">
        <v>608</v>
      </c>
      <c r="F9" s="29">
        <v>4598</v>
      </c>
      <c r="G9" s="29">
        <f>C9:C17-F9:F17</f>
        <v>-1028</v>
      </c>
      <c r="H9" s="29">
        <v>1672</v>
      </c>
      <c r="I9" s="29">
        <v>1393</v>
      </c>
      <c r="J9" s="29">
        <v>279</v>
      </c>
      <c r="K9" s="29">
        <v>1643</v>
      </c>
      <c r="L9" s="29">
        <f>H9:H17-K9:K17</f>
        <v>29</v>
      </c>
      <c r="M9" s="29" t="s">
        <v>27</v>
      </c>
      <c r="N9" s="29" t="s">
        <v>27</v>
      </c>
      <c r="O9" s="29" t="s">
        <v>27</v>
      </c>
      <c r="P9" s="29" t="s">
        <v>27</v>
      </c>
      <c r="Q9" s="29" t="s">
        <v>27</v>
      </c>
      <c r="R9" s="29">
        <v>1898</v>
      </c>
      <c r="S9" s="29">
        <v>1569</v>
      </c>
      <c r="T9" s="29">
        <v>329</v>
      </c>
      <c r="U9" s="29">
        <v>2955</v>
      </c>
      <c r="V9" s="29">
        <f>R9:R17-U9:U17</f>
        <v>-1057</v>
      </c>
      <c r="W9" s="8"/>
    </row>
    <row r="10" spans="1:24" x14ac:dyDescent="0.25">
      <c r="A10" s="31">
        <v>4</v>
      </c>
      <c r="B10" s="28" t="s">
        <v>22</v>
      </c>
      <c r="C10" s="29">
        <v>6893</v>
      </c>
      <c r="D10" s="29">
        <v>5010</v>
      </c>
      <c r="E10" s="29">
        <v>1883</v>
      </c>
      <c r="F10" s="29">
        <v>7700</v>
      </c>
      <c r="G10" s="29">
        <f>C10:C17-F10:F17</f>
        <v>-807</v>
      </c>
      <c r="H10" s="29">
        <v>1436</v>
      </c>
      <c r="I10" s="29">
        <v>1136</v>
      </c>
      <c r="J10" s="29">
        <v>300</v>
      </c>
      <c r="K10" s="29">
        <v>1285</v>
      </c>
      <c r="L10" s="29">
        <f>H10:H17-K10:K17</f>
        <v>151</v>
      </c>
      <c r="M10" s="29">
        <v>2595</v>
      </c>
      <c r="N10" s="29">
        <v>1995</v>
      </c>
      <c r="O10" s="29">
        <v>600</v>
      </c>
      <c r="P10" s="29">
        <v>3232</v>
      </c>
      <c r="Q10" s="29">
        <f>M10:M17-P10:P17</f>
        <v>-637</v>
      </c>
      <c r="R10" s="29">
        <v>2862</v>
      </c>
      <c r="S10" s="29">
        <v>1879</v>
      </c>
      <c r="T10" s="29">
        <v>983</v>
      </c>
      <c r="U10" s="29">
        <v>3183</v>
      </c>
      <c r="V10" s="29">
        <f>R10:R17-U10:U17</f>
        <v>-321</v>
      </c>
      <c r="W10" s="8"/>
    </row>
    <row r="11" spans="1:24" x14ac:dyDescent="0.25">
      <c r="A11" s="31">
        <v>5</v>
      </c>
      <c r="B11" s="28" t="s">
        <v>23</v>
      </c>
      <c r="C11" s="29">
        <v>9183</v>
      </c>
      <c r="D11" s="29">
        <v>8230</v>
      </c>
      <c r="E11" s="29">
        <v>953</v>
      </c>
      <c r="F11" s="29">
        <v>9240</v>
      </c>
      <c r="G11" s="29">
        <f>C11:C17-F11:F17</f>
        <v>-57</v>
      </c>
      <c r="H11" s="29">
        <v>1967</v>
      </c>
      <c r="I11" s="29">
        <v>1661</v>
      </c>
      <c r="J11" s="29">
        <v>306</v>
      </c>
      <c r="K11" s="29">
        <v>1953</v>
      </c>
      <c r="L11" s="29">
        <f>H11:H17-K11:K17</f>
        <v>14</v>
      </c>
      <c r="M11" s="29">
        <v>3617</v>
      </c>
      <c r="N11" s="29">
        <v>3173</v>
      </c>
      <c r="O11" s="29">
        <v>444</v>
      </c>
      <c r="P11" s="29">
        <v>3614</v>
      </c>
      <c r="Q11" s="29">
        <f>M11:M17-P11:P17</f>
        <v>3</v>
      </c>
      <c r="R11" s="29">
        <v>3599</v>
      </c>
      <c r="S11" s="29">
        <v>3396</v>
      </c>
      <c r="T11" s="29">
        <v>203</v>
      </c>
      <c r="U11" s="29">
        <v>3673</v>
      </c>
      <c r="V11" s="29">
        <f>R11:R17-U11:U17</f>
        <v>-74</v>
      </c>
      <c r="W11" s="8"/>
    </row>
    <row r="12" spans="1:24" x14ac:dyDescent="0.25">
      <c r="A12" s="31">
        <v>6</v>
      </c>
      <c r="B12" s="28" t="s">
        <v>24</v>
      </c>
      <c r="C12" s="29">
        <v>8521</v>
      </c>
      <c r="D12" s="29">
        <v>6803</v>
      </c>
      <c r="E12" s="29">
        <v>1718</v>
      </c>
      <c r="F12" s="29">
        <v>8510</v>
      </c>
      <c r="G12" s="29">
        <f>C12:C17-F12:F17</f>
        <v>11</v>
      </c>
      <c r="H12" s="29">
        <v>3949</v>
      </c>
      <c r="I12" s="29">
        <v>3128</v>
      </c>
      <c r="J12" s="29">
        <v>821</v>
      </c>
      <c r="K12" s="29">
        <v>3798</v>
      </c>
      <c r="L12" s="29">
        <f>H12:H17-K12:K17</f>
        <v>151</v>
      </c>
      <c r="M12" s="29" t="s">
        <v>27</v>
      </c>
      <c r="N12" s="29" t="s">
        <v>27</v>
      </c>
      <c r="O12" s="29" t="s">
        <v>27</v>
      </c>
      <c r="P12" s="29" t="s">
        <v>27</v>
      </c>
      <c r="Q12" s="29" t="s">
        <v>27</v>
      </c>
      <c r="R12" s="29">
        <v>4572</v>
      </c>
      <c r="S12" s="29">
        <v>3675</v>
      </c>
      <c r="T12" s="29">
        <v>897</v>
      </c>
      <c r="U12" s="29">
        <v>4712</v>
      </c>
      <c r="V12" s="29">
        <f>R12:R17-U12:U17</f>
        <v>-140</v>
      </c>
      <c r="W12" s="8"/>
    </row>
    <row r="13" spans="1:24" x14ac:dyDescent="0.25">
      <c r="A13" s="31">
        <v>7</v>
      </c>
      <c r="B13" s="28" t="s">
        <v>26</v>
      </c>
      <c r="C13" s="29">
        <v>9545</v>
      </c>
      <c r="D13" s="29">
        <v>7592</v>
      </c>
      <c r="E13" s="29">
        <v>1953</v>
      </c>
      <c r="F13" s="29">
        <v>8321</v>
      </c>
      <c r="G13" s="29">
        <f>C13:C17-F13:F17</f>
        <v>1224</v>
      </c>
      <c r="H13" s="29">
        <v>1358</v>
      </c>
      <c r="I13" s="29">
        <v>1133</v>
      </c>
      <c r="J13" s="29">
        <v>225</v>
      </c>
      <c r="K13" s="29">
        <v>1263</v>
      </c>
      <c r="L13" s="29">
        <f>H13:H17-K13:K17</f>
        <v>95</v>
      </c>
      <c r="M13" s="29">
        <v>1281</v>
      </c>
      <c r="N13" s="29">
        <v>1003</v>
      </c>
      <c r="O13" s="29">
        <v>278</v>
      </c>
      <c r="P13" s="29">
        <v>1223</v>
      </c>
      <c r="Q13" s="29">
        <f>M13:M17-P13:P17</f>
        <v>58</v>
      </c>
      <c r="R13" s="29">
        <v>6906</v>
      </c>
      <c r="S13" s="29">
        <v>5456</v>
      </c>
      <c r="T13" s="29">
        <v>1450</v>
      </c>
      <c r="U13" s="29">
        <v>5835</v>
      </c>
      <c r="V13" s="29">
        <f>R13:R17-U13:U17</f>
        <v>1071</v>
      </c>
      <c r="W13" s="8"/>
    </row>
    <row r="14" spans="1:24" x14ac:dyDescent="0.25">
      <c r="A14" s="45" t="s">
        <v>17</v>
      </c>
      <c r="B14" s="46"/>
      <c r="C14" s="17">
        <f>SUM(C7:C13)</f>
        <v>54996</v>
      </c>
      <c r="D14" s="17">
        <f>SUM(D7:D13)</f>
        <v>45611</v>
      </c>
      <c r="E14" s="17">
        <f>SUM(E7:E13)</f>
        <v>9385</v>
      </c>
      <c r="F14" s="17">
        <f>SUM(F7:F13)</f>
        <v>55819</v>
      </c>
      <c r="G14" s="18">
        <f>C14:C17-F14:F17</f>
        <v>-823</v>
      </c>
      <c r="H14" s="17">
        <f>SUM(H7:H13)</f>
        <v>16689</v>
      </c>
      <c r="I14" s="17">
        <f>SUM(I7:I13)</f>
        <v>13836</v>
      </c>
      <c r="J14" s="17">
        <f>SUM(J7:J13)</f>
        <v>2853</v>
      </c>
      <c r="K14" s="17">
        <f>SUM(K7:K13)</f>
        <v>15987</v>
      </c>
      <c r="L14" s="18">
        <f>H14:H17-K14:K17</f>
        <v>702</v>
      </c>
      <c r="M14" s="17">
        <f>SUM(M7:M13)</f>
        <v>10906</v>
      </c>
      <c r="N14" s="17">
        <f>SUM(N7:N13)</f>
        <v>9042</v>
      </c>
      <c r="O14" s="17">
        <f>SUM(O7:O13)</f>
        <v>1864</v>
      </c>
      <c r="P14" s="17">
        <f>SUM(P7:P13)</f>
        <v>11475</v>
      </c>
      <c r="Q14" s="18">
        <f>M14:M17-P14:P17</f>
        <v>-569</v>
      </c>
      <c r="R14" s="17">
        <f>SUM(R7:R13)</f>
        <v>27401</v>
      </c>
      <c r="S14" s="17">
        <f>SUM(S7:S13)</f>
        <v>22733</v>
      </c>
      <c r="T14" s="17">
        <f>SUM(T7:T13)</f>
        <v>4668</v>
      </c>
      <c r="U14" s="17">
        <f>SUM(U7:U13)</f>
        <v>28357</v>
      </c>
      <c r="V14" s="18">
        <f>R14:R17-U14:U17</f>
        <v>-956</v>
      </c>
      <c r="W14" s="8"/>
      <c r="X14" s="10"/>
    </row>
    <row r="15" spans="1:24" ht="15.75" thickBot="1" x14ac:dyDescent="0.3">
      <c r="A15" s="32">
        <v>8</v>
      </c>
      <c r="B15" s="33" t="s">
        <v>25</v>
      </c>
      <c r="C15" s="30">
        <v>56522</v>
      </c>
      <c r="D15" s="30">
        <v>39649</v>
      </c>
      <c r="E15" s="30">
        <v>16873</v>
      </c>
      <c r="F15" s="30">
        <v>55982</v>
      </c>
      <c r="G15" s="30">
        <f>C15:C17-F15:F17</f>
        <v>540</v>
      </c>
      <c r="H15" s="30">
        <v>4906</v>
      </c>
      <c r="I15" s="30">
        <v>1973</v>
      </c>
      <c r="J15" s="30">
        <v>2933</v>
      </c>
      <c r="K15" s="30">
        <v>3816</v>
      </c>
      <c r="L15" s="30">
        <v>3816</v>
      </c>
      <c r="M15" s="30">
        <v>51616</v>
      </c>
      <c r="N15" s="30">
        <v>37676</v>
      </c>
      <c r="O15" s="30">
        <v>13940</v>
      </c>
      <c r="P15" s="30">
        <v>52166</v>
      </c>
      <c r="Q15" s="30">
        <f>M15:M17-P15:P17</f>
        <v>-550</v>
      </c>
      <c r="R15" s="30" t="s">
        <v>27</v>
      </c>
      <c r="S15" s="30" t="s">
        <v>27</v>
      </c>
      <c r="T15" s="30" t="s">
        <v>27</v>
      </c>
      <c r="U15" s="30" t="s">
        <v>27</v>
      </c>
      <c r="V15" s="30" t="s">
        <v>27</v>
      </c>
      <c r="W15" s="8"/>
    </row>
    <row r="16" spans="1:24" ht="15.75" thickBot="1" x14ac:dyDescent="0.3">
      <c r="A16" s="47" t="s">
        <v>17</v>
      </c>
      <c r="B16" s="48"/>
      <c r="C16" s="14">
        <f>SUM(C14:C15)</f>
        <v>111518</v>
      </c>
      <c r="D16" s="14">
        <f>SUM(D14:D15)</f>
        <v>85260</v>
      </c>
      <c r="E16" s="14">
        <f>SUM(E14:E15)</f>
        <v>26258</v>
      </c>
      <c r="F16" s="14">
        <f>F14+F15</f>
        <v>111801</v>
      </c>
      <c r="G16" s="14">
        <f>C16:C17-F16:F17</f>
        <v>-283</v>
      </c>
      <c r="H16" s="14">
        <f>SUM(H14:H15)</f>
        <v>21595</v>
      </c>
      <c r="I16" s="14">
        <f>SUM(I14:I15)</f>
        <v>15809</v>
      </c>
      <c r="J16" s="14">
        <f>SUM(J14:J15)</f>
        <v>5786</v>
      </c>
      <c r="K16" s="14">
        <f>K14</f>
        <v>15987</v>
      </c>
      <c r="L16" s="15">
        <f>H16:H17-K16:K17</f>
        <v>5608</v>
      </c>
      <c r="M16" s="14">
        <f>SUM(M14:M15)</f>
        <v>62522</v>
      </c>
      <c r="N16" s="14">
        <f>SUM(N14:N15)</f>
        <v>46718</v>
      </c>
      <c r="O16" s="14">
        <f>SUM(O14:O15)</f>
        <v>15804</v>
      </c>
      <c r="P16" s="14">
        <f>SUM(P14:P15)</f>
        <v>63641</v>
      </c>
      <c r="Q16" s="14">
        <f>M16:M17-P16:P17</f>
        <v>-1119</v>
      </c>
      <c r="R16" s="14">
        <f>SUM(R14:R15)</f>
        <v>27401</v>
      </c>
      <c r="S16" s="14">
        <f>SUM(S14:S15)</f>
        <v>22733</v>
      </c>
      <c r="T16" s="14">
        <f>SUM(T14:T15)</f>
        <v>4668</v>
      </c>
      <c r="U16" s="14">
        <f>U14</f>
        <v>28357</v>
      </c>
      <c r="V16" s="16">
        <f>R16:R17-U16:U17</f>
        <v>-956</v>
      </c>
      <c r="W16" s="8"/>
    </row>
    <row r="17" spans="1:23" x14ac:dyDescent="0.25">
      <c r="A17" s="12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8"/>
    </row>
    <row r="32" spans="1:23" x14ac:dyDescent="0.25">
      <c r="A32" s="21"/>
      <c r="B32" s="21"/>
      <c r="C32" s="21"/>
      <c r="D32" s="21"/>
      <c r="E32" s="21"/>
      <c r="F32" s="21"/>
      <c r="G32" s="21"/>
      <c r="H32" s="21"/>
      <c r="I32" s="21"/>
      <c r="J32" s="20"/>
      <c r="K32" s="20"/>
      <c r="L32" s="20"/>
      <c r="M32" s="20"/>
      <c r="N32" s="20"/>
      <c r="O32" s="20"/>
      <c r="P32" s="20"/>
    </row>
    <row r="33" spans="1:16" x14ac:dyDescent="0.25">
      <c r="A33" s="21"/>
      <c r="B33" s="21"/>
      <c r="C33" s="21"/>
      <c r="D33" s="21"/>
      <c r="E33" s="21"/>
      <c r="F33" s="21"/>
      <c r="G33" s="21"/>
      <c r="H33" s="21"/>
      <c r="I33" s="21"/>
      <c r="J33" s="20"/>
      <c r="K33" s="20"/>
      <c r="L33" s="20"/>
      <c r="M33" s="20"/>
      <c r="N33" s="20"/>
      <c r="O33" s="20"/>
      <c r="P33" s="20"/>
    </row>
    <row r="34" spans="1:16" x14ac:dyDescent="0.25">
      <c r="A34" s="21"/>
      <c r="B34" s="21">
        <v>2014</v>
      </c>
      <c r="C34" s="21">
        <v>110470</v>
      </c>
      <c r="D34" s="21"/>
      <c r="E34" s="21"/>
      <c r="F34" s="21"/>
      <c r="G34" s="21"/>
      <c r="H34" s="21"/>
      <c r="I34" s="21"/>
      <c r="J34" s="20"/>
      <c r="K34" s="20"/>
      <c r="L34" s="20"/>
      <c r="M34" s="20"/>
      <c r="N34" s="20"/>
      <c r="O34" s="20"/>
      <c r="P34" s="20"/>
    </row>
    <row r="35" spans="1:16" x14ac:dyDescent="0.25">
      <c r="A35" s="21"/>
      <c r="B35" s="21"/>
      <c r="C35" s="21"/>
      <c r="D35" s="21"/>
      <c r="E35" s="21"/>
      <c r="F35" s="21"/>
      <c r="G35" s="21"/>
      <c r="H35" s="21"/>
      <c r="I35" s="21"/>
      <c r="J35" s="20"/>
      <c r="K35" s="20"/>
      <c r="L35" s="20"/>
      <c r="M35" s="20"/>
      <c r="N35" s="20"/>
      <c r="O35" s="20"/>
      <c r="P35" s="20"/>
    </row>
  </sheetData>
  <mergeCells count="21">
    <mergeCell ref="A2:V2"/>
    <mergeCell ref="R3:T3"/>
    <mergeCell ref="A4:A6"/>
    <mergeCell ref="C4:E4"/>
    <mergeCell ref="F4:F6"/>
    <mergeCell ref="G4:G6"/>
    <mergeCell ref="H4:J4"/>
    <mergeCell ref="K4:K6"/>
    <mergeCell ref="L4:L6"/>
    <mergeCell ref="M4:O4"/>
    <mergeCell ref="U4:U6"/>
    <mergeCell ref="V4:V6"/>
    <mergeCell ref="C5:E5"/>
    <mergeCell ref="H5:J5"/>
    <mergeCell ref="M5:O5"/>
    <mergeCell ref="R5:T5"/>
    <mergeCell ref="A14:B14"/>
    <mergeCell ref="A16:B16"/>
    <mergeCell ref="P4:P6"/>
    <mergeCell ref="Q4:Q6"/>
    <mergeCell ref="R4:T4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26"/>
  <sheetViews>
    <sheetView topLeftCell="B1" workbookViewId="0">
      <selection activeCell="J33" sqref="J33"/>
    </sheetView>
  </sheetViews>
  <sheetFormatPr defaultRowHeight="15" x14ac:dyDescent="0.25"/>
  <sheetData>
    <row r="2" spans="1:2" x14ac:dyDescent="0.25">
      <c r="A2">
        <v>2012</v>
      </c>
      <c r="B2">
        <v>116516</v>
      </c>
    </row>
    <row r="3" spans="1:2" x14ac:dyDescent="0.25">
      <c r="A3">
        <v>2013</v>
      </c>
      <c r="B3">
        <v>116577</v>
      </c>
    </row>
    <row r="4" spans="1:2" x14ac:dyDescent="0.25">
      <c r="A4">
        <v>2014</v>
      </c>
      <c r="B4">
        <v>110470</v>
      </c>
    </row>
    <row r="6" spans="1:2" x14ac:dyDescent="0.25">
      <c r="A6">
        <v>2012</v>
      </c>
      <c r="B6">
        <v>45153</v>
      </c>
    </row>
    <row r="7" spans="1:2" x14ac:dyDescent="0.25">
      <c r="A7">
        <v>2013</v>
      </c>
      <c r="B7">
        <v>45199</v>
      </c>
    </row>
    <row r="8" spans="1:2" x14ac:dyDescent="0.25">
      <c r="A8">
        <v>2014</v>
      </c>
      <c r="B8">
        <v>44960</v>
      </c>
    </row>
    <row r="11" spans="1:2" x14ac:dyDescent="0.25">
      <c r="A11">
        <f>61/B3*100</f>
        <v>5.2325930500870664E-2</v>
      </c>
    </row>
    <row r="18" spans="1:2" x14ac:dyDescent="0.25">
      <c r="A18" t="s">
        <v>4</v>
      </c>
      <c r="B18" s="11">
        <v>0.14000000000000001</v>
      </c>
    </row>
    <row r="19" spans="1:2" x14ac:dyDescent="0.25">
      <c r="A19" t="s">
        <v>28</v>
      </c>
      <c r="B19" s="11">
        <v>0.27</v>
      </c>
    </row>
    <row r="20" spans="1:2" x14ac:dyDescent="0.25">
      <c r="A20" t="s">
        <v>29</v>
      </c>
      <c r="B20" s="11">
        <v>0.59</v>
      </c>
    </row>
    <row r="24" spans="1:2" x14ac:dyDescent="0.25">
      <c r="A24" t="s">
        <v>4</v>
      </c>
      <c r="B24" s="11">
        <v>0.5</v>
      </c>
    </row>
    <row r="25" spans="1:2" x14ac:dyDescent="0.25">
      <c r="A25" t="s">
        <v>28</v>
      </c>
      <c r="B25" s="11">
        <v>0.36</v>
      </c>
    </row>
    <row r="26" spans="1:2" x14ac:dyDescent="0.25">
      <c r="A26" t="s">
        <v>29</v>
      </c>
      <c r="B26" s="11">
        <v>0.13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Alytaus</vt:lpstr>
      <vt:lpstr>Vilniaus</vt:lpstr>
      <vt:lpstr>Lapas1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 Paliukaitė</dc:creator>
  <cp:lastModifiedBy>Šarūnas Šulcas</cp:lastModifiedBy>
  <dcterms:created xsi:type="dcterms:W3CDTF">2014-01-10T05:54:11Z</dcterms:created>
  <dcterms:modified xsi:type="dcterms:W3CDTF">2017-07-26T12:43:40Z</dcterms:modified>
</cp:coreProperties>
</file>