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OneDrive\STATISIKA\2016 m\Paruošta įkėlimui (be formulių)\"/>
    </mc:Choice>
  </mc:AlternateContent>
  <bookViews>
    <workbookView xWindow="480" yWindow="75" windowWidth="18195" windowHeight="11820" activeTab="1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L13" i="1" l="1"/>
  <c r="P13" i="1" l="1"/>
  <c r="R11" i="2" l="1"/>
  <c r="C27" i="3" l="1"/>
  <c r="K13" i="1"/>
  <c r="R16" i="2" l="1"/>
  <c r="Q15" i="2"/>
  <c r="Q17" i="2" s="1"/>
  <c r="R10" i="2" l="1"/>
  <c r="R8" i="2"/>
  <c r="O13" i="1" l="1"/>
  <c r="O15" i="2" l="1"/>
  <c r="O17" i="2" s="1"/>
  <c r="N15" i="2"/>
  <c r="N17" i="2" s="1"/>
  <c r="M15" i="2"/>
  <c r="M17" i="2" s="1"/>
  <c r="L15" i="2"/>
  <c r="L17" i="2" s="1"/>
  <c r="K15" i="2"/>
  <c r="K17" i="2" s="1"/>
  <c r="N13" i="1"/>
  <c r="M13" i="1"/>
  <c r="R9" i="2" l="1"/>
  <c r="R12" i="2"/>
  <c r="R13" i="2"/>
  <c r="R14" i="2"/>
  <c r="R9" i="1"/>
  <c r="R10" i="1"/>
  <c r="R11" i="1"/>
  <c r="R12" i="1"/>
  <c r="R8" i="1"/>
  <c r="Q13" i="1"/>
  <c r="R13" i="1" s="1"/>
  <c r="P15" i="2"/>
  <c r="P17" i="2" s="1"/>
  <c r="R17" i="2" l="1"/>
  <c r="R15" i="2"/>
  <c r="I15" i="2"/>
  <c r="I17" i="2" s="1"/>
  <c r="G15" i="2"/>
  <c r="G17" i="2" s="1"/>
  <c r="E15" i="2"/>
  <c r="E17" i="2" s="1"/>
  <c r="C15" i="2"/>
  <c r="C17" i="2" s="1"/>
  <c r="I13" i="1"/>
  <c r="G13" i="1"/>
  <c r="E13" i="1"/>
  <c r="C13" i="1"/>
</calcChain>
</file>

<file path=xl/sharedStrings.xml><?xml version="1.0" encoding="utf-8"?>
<sst xmlns="http://schemas.openxmlformats.org/spreadsheetml/2006/main" count="148" uniqueCount="63">
  <si>
    <t>Eil. Nr.</t>
  </si>
  <si>
    <t>Savivaldybių viešosios bibliotekos</t>
  </si>
  <si>
    <t>Nurašyta dokumentų</t>
  </si>
  <si>
    <t>Nurašymo priežastys</t>
  </si>
  <si>
    <t>Gauties ir nurašymo</t>
  </si>
  <si>
    <t>Iš viso</t>
  </si>
  <si>
    <t>VB</t>
  </si>
  <si>
    <t>Miesto f.</t>
  </si>
  <si>
    <t>Kaimo f.</t>
  </si>
  <si>
    <t>Susidėvėję,</t>
  </si>
  <si>
    <t>Nepaklausūs,</t>
  </si>
  <si>
    <t xml:space="preserve">Skaitytojų </t>
  </si>
  <si>
    <t>Perduota</t>
  </si>
  <si>
    <t>Kt.</t>
  </si>
  <si>
    <t>Fiz. vnt.</t>
  </si>
  <si>
    <t>Pav.</t>
  </si>
  <si>
    <t>sugadinti</t>
  </si>
  <si>
    <t>neaktualūs,</t>
  </si>
  <si>
    <t>prarasti</t>
  </si>
  <si>
    <t>kt.b-koms,</t>
  </si>
  <si>
    <t>priežastys</t>
  </si>
  <si>
    <t>Gauta</t>
  </si>
  <si>
    <t>Nurašyta</t>
  </si>
  <si>
    <t>Skirtumas</t>
  </si>
  <si>
    <t>dubletai</t>
  </si>
  <si>
    <t>mainų f.</t>
  </si>
  <si>
    <t>(fiz. vnt.)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</si>
  <si>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</si>
  <si>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</si>
  <si>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</si>
  <si>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</si>
  <si>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</si>
  <si>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</si>
  <si>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</si>
  <si>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</si>
  <si>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</si>
  <si>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</si>
  <si>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</si>
  <si>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</si>
  <si>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</si>
  <si>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</si>
  <si>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</si>
  <si>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*Vidutinis pavadinimų skaičius vienoje SVB.</t>
  </si>
  <si>
    <t>Susidėvėję</t>
  </si>
  <si>
    <t>Nepaklausūs</t>
  </si>
  <si>
    <t>Kita</t>
  </si>
  <si>
    <t>Skaity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</si>
  <si>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</si>
  <si>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0"/>
        <color theme="5" tint="-0.499984740745262"/>
        <rFont val="Arial"/>
        <family val="2"/>
        <charset val="186"/>
      </rPr>
      <t xml:space="preserve">*Vidutinis </t>
    </r>
    <r>
      <rPr>
        <sz val="10"/>
        <color theme="5" tint="-0.499984740745262"/>
        <rFont val="Arial"/>
        <family val="2"/>
        <charset val="186"/>
      </rPr>
      <t>pavadinimų skaičius vienoje SVB.</t>
    </r>
  </si>
  <si>
    <t>562*</t>
  </si>
  <si>
    <t>2.10. ALYTAUS APSKRITIES SAVIVALDYBIŲ VIEŠŲJŲ BIBLIOTEKŲ DOKUMENTŲ NURAŠYMAS 2016 M.</t>
  </si>
  <si>
    <t>2016 m. palyginimas</t>
  </si>
  <si>
    <t>2.10. VILNIAUS APSKRITIES SAVIVALDYBIŲ VIEŠŲJŲ BIBLIOTEKŲ DOKUMENTŲ NURAŠYMAS 2016 m.</t>
  </si>
  <si>
    <t>1628*</t>
  </si>
  <si>
    <t>1058*</t>
  </si>
  <si>
    <t>1265*</t>
  </si>
  <si>
    <t>1964*</t>
  </si>
  <si>
    <t>5532*</t>
  </si>
  <si>
    <t>803*</t>
  </si>
  <si>
    <t>1577*</t>
  </si>
  <si>
    <t>416*</t>
  </si>
  <si>
    <t>3303*</t>
  </si>
  <si>
    <t>1351*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</si>
</sst>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"/>
    <numFmt numFmtId="165" formatCode="0.0%"/>
    <numFmt numFmtId="166" formatCode="#,##0.0"/>
    <numFmt numFmtId="167" formatCode="_-* #,##0.0\ _€_-;\-* #,##0.0\ _€_-;_-* &quot;-&quot;??\ _€_-;_-@_-"/>
  </numFmts>
  <fonts count="14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10"/>
      <color rgb="FFFF000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0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3">
    <xf numFmtId="0" fontId="0" fillId="0" borderId="0" xfId="0"/>
    <xf numFmtId="0" fontId="1" fillId="2" borderId="0" xfId="0" applyFont="1" applyFill="1"/>
    <xf numFmtId="0" fontId="0" fillId="2" borderId="0" xfId="0" applyFill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" fontId="0" fillId="2" borderId="0" xfId="0" applyNumberFormat="1" applyFill="1"/>
    <xf numFmtId="0" fontId="2" fillId="3" borderId="14" xfId="0" applyFont="1" applyFill="1" applyBorder="1" applyAlignment="1">
      <alignment horizontal="left" vertical="top" wrapText="1"/>
    </xf>
    <xf numFmtId="0" fontId="2" fillId="3" borderId="14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12" xfId="0" applyFont="1" applyFill="1" applyBorder="1" applyAlignment="1">
      <alignment vertical="top" wrapText="1"/>
    </xf>
    <xf numFmtId="0" fontId="4" fillId="3" borderId="1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0" fillId="0" borderId="0" xfId="0" applyBorder="1"/>
    <xf numFmtId="164" fontId="4" fillId="3" borderId="14" xfId="0" applyNumberFormat="1" applyFont="1" applyFill="1" applyBorder="1" applyAlignment="1">
      <alignment horizontal="center"/>
    </xf>
    <xf numFmtId="10" fontId="0" fillId="0" borderId="0" xfId="0" applyNumberFormat="1"/>
    <xf numFmtId="2" fontId="0" fillId="2" borderId="0" xfId="0" applyNumberFormat="1" applyFill="1"/>
    <xf numFmtId="43" fontId="0" fillId="2" borderId="0" xfId="0" applyNumberFormat="1" applyFill="1"/>
    <xf numFmtId="165" fontId="0" fillId="0" borderId="0" xfId="0" applyNumberFormat="1"/>
    <xf numFmtId="0" fontId="6" fillId="3" borderId="14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13" xfId="0" applyFont="1" applyFill="1" applyBorder="1"/>
    <xf numFmtId="0" fontId="9" fillId="3" borderId="13" xfId="0" applyFont="1" applyFill="1" applyBorder="1" applyAlignment="1">
      <alignment horizontal="center"/>
    </xf>
    <xf numFmtId="0" fontId="6" fillId="2" borderId="0" xfId="0" applyFont="1" applyFill="1"/>
    <xf numFmtId="0" fontId="6" fillId="2" borderId="0" xfId="0" applyFont="1" applyFill="1" applyBorder="1" applyAlignment="1">
      <alignment vertical="top" wrapText="1"/>
    </xf>
    <xf numFmtId="0" fontId="11" fillId="2" borderId="0" xfId="0" applyFont="1" applyFill="1"/>
    <xf numFmtId="0" fontId="7" fillId="4" borderId="17" xfId="0" applyFont="1" applyFill="1" applyBorder="1" applyAlignment="1">
      <alignment horizontal="center"/>
    </xf>
    <xf numFmtId="1" fontId="7" fillId="4" borderId="18" xfId="0" applyNumberFormat="1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1" fontId="7" fillId="4" borderId="19" xfId="0" applyNumberFormat="1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9" fontId="0" fillId="0" borderId="0" xfId="0" applyNumberFormat="1"/>
    <xf numFmtId="164" fontId="0" fillId="0" borderId="0" xfId="0" applyNumberFormat="1"/>
    <xf numFmtId="0" fontId="7" fillId="4" borderId="14" xfId="0" applyFont="1" applyFill="1" applyBorder="1" applyAlignment="1">
      <alignment horizontal="center"/>
    </xf>
    <xf numFmtId="1" fontId="7" fillId="4" borderId="14" xfId="0" applyNumberFormat="1" applyFont="1" applyFill="1" applyBorder="1" applyAlignment="1">
      <alignment horizontal="center"/>
    </xf>
    <xf numFmtId="1" fontId="7" fillId="4" borderId="20" xfId="0" applyNumberFormat="1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vertical="top" wrapText="1"/>
    </xf>
    <xf numFmtId="0" fontId="6" fillId="3" borderId="8" xfId="0" applyFont="1" applyFill="1" applyBorder="1" applyAlignment="1">
      <alignment horizontal="center"/>
    </xf>
    <xf numFmtId="0" fontId="6" fillId="3" borderId="12" xfId="0" applyFont="1" applyFill="1" applyBorder="1" applyAlignment="1">
      <alignment vertical="top" wrapText="1"/>
    </xf>
    <xf numFmtId="0" fontId="9" fillId="3" borderId="5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1" fontId="6" fillId="3" borderId="14" xfId="0" applyNumberFormat="1" applyFont="1" applyFill="1" applyBorder="1" applyAlignment="1">
      <alignment horizontal="center"/>
    </xf>
    <xf numFmtId="3" fontId="6" fillId="3" borderId="14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right"/>
    </xf>
    <xf numFmtId="0" fontId="8" fillId="4" borderId="16" xfId="0" applyFont="1" applyFill="1" applyBorder="1" applyAlignment="1"/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top" wrapText="1"/>
    </xf>
    <xf numFmtId="0" fontId="12" fillId="4" borderId="4" xfId="0" applyFont="1" applyFill="1" applyBorder="1" applyAlignment="1"/>
    <xf numFmtId="0" fontId="12" fillId="4" borderId="18" xfId="0" applyFont="1" applyFill="1" applyBorder="1" applyAlignment="1"/>
    <xf numFmtId="164" fontId="13" fillId="2" borderId="0" xfId="0" applyNumberFormat="1" applyFont="1" applyFill="1"/>
    <xf numFmtId="167" fontId="13" fillId="2" borderId="0" xfId="1" applyNumberFormat="1" applyFont="1" applyFill="1"/>
    <xf numFmtId="0" fontId="13" fillId="2" borderId="0" xfId="0" applyFont="1" applyFill="1"/>
    <xf numFmtId="166" fontId="13" fillId="2" borderId="0" xfId="0" applyNumberFormat="1" applyFont="1" applyFill="1"/>
    <xf numFmtId="1" fontId="6" fillId="3" borderId="8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7EF"/>
      <color rgb="FFFEF1E6"/>
      <color rgb="FFFDFDFD"/>
      <color rgb="FF990000"/>
      <color rgb="FFD32603"/>
      <color rgb="FFFCFCFC"/>
      <color rgb="FFFFFFFF"/>
      <color rgb="FFC6605E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Alytaus apskrities bibliotekų dokumentų nurašymo priežastys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3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5277777777777782E-2"/>
          <c:y val="0.25917213473315837"/>
          <c:w val="0.85833333333333339"/>
          <c:h val="0.63063721201516465"/>
        </c:manualLayout>
      </c:layout>
      <c:pie3DChart>
        <c:varyColors val="1"/>
        <c:ser>
          <c:idx val="0"/>
          <c:order val="0"/>
          <c:explosion val="5"/>
          <c:dPt>
            <c:idx val="0"/>
            <c:bubble3D val="0"/>
            <c:explosion val="0"/>
            <c:spPr>
              <a:solidFill>
                <a:schemeClr val="accent2">
                  <a:shade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explosion val="0"/>
            <c:spPr>
              <a:solidFill>
                <a:schemeClr val="accent2">
                  <a:shade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2">
                  <a:tint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0.24183923884514436"/>
                  <c:y val="-0.2408391659375911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baseline="0">
                        <a:solidFill>
                          <a:schemeClr val="bg1"/>
                        </a:solidFill>
                      </a:rPr>
                      <a:t>Susidėvėję, sugadinti
</a:t>
                    </a:r>
                    <a:fld id="{78CE381C-F29E-4887-ACC1-0324BCE6B65D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[PERCENTAGE]</a:t>
                    </a:fld>
                    <a:endParaRPr lang="lt-LT" baseline="0">
                      <a:solidFill>
                        <a:schemeClr val="bg1"/>
                      </a:solidFill>
                    </a:endParaRP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15225642447772236"/>
                  <c:y val="0.1751112584733274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Nepaklausūs, neaktualūs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
</a:t>
                    </a:r>
                    <a:fld id="{E8D1D0A3-A663-47A8-AC96-9D5EC3B0FFC0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[PERCENTAGE]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4.2821959755030725E-2"/>
                  <c:y val="-7.8552420530766984E-2"/>
                </c:manualLayout>
              </c:layout>
              <c:tx>
                <c:rich>
                  <a:bodyPr/>
                  <a:lstStyle/>
                  <a:p>
                    <a:r>
                      <a:rPr lang="lt-LT" baseline="0"/>
                      <a:t>Skaitytojų pamesti
</a:t>
                    </a:r>
                    <a:fld id="{3DE8C665-73BB-4842-A88E-6E409BA84FF0}" type="PERCENTAGE">
                      <a:rPr lang="en-US" baseline="0"/>
                      <a:pPr/>
                      <a:t>[PERCENTAGE]</a:t>
                    </a:fld>
                    <a:endParaRPr lang="lt-LT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baseline="0"/>
                      <a:t>Kitos priežastys
</a:t>
                    </a:r>
                    <a:fld id="{F1CE8940-C4A9-460B-ADD5-6DC4D13B35BC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(Alytaus!$K$13,Alytaus!$L$13,Alytaus!$M$13,Alytaus!$O$13)</c:f>
              <c:numCache>
                <c:formatCode>General</c:formatCode>
                <c:ptCount val="4"/>
                <c:pt idx="0">
                  <c:v>42684</c:v>
                </c:pt>
                <c:pt idx="1">
                  <c:v>25158</c:v>
                </c:pt>
                <c:pt idx="2">
                  <c:v>545</c:v>
                </c:pt>
                <c:pt idx="3" formatCode="0">
                  <c:v>11261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Alytaus apskrities bibliotekų dokumentų gauties ir nurašymo palyginimas, tūks. fiz. vnt.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percentStacked"/>
        <c:varyColors val="0"/>
        <c:ser>
          <c:idx val="0"/>
          <c:order val="0"/>
          <c:tx>
            <c:v>Gauta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(Alytaus!$B$10,Alytaus!$B$11,Alytaus!$B$12,Alytaus!$B$8,Alytaus!$B$9)</c:f>
              <c:strCache>
                <c:ptCount val="5"/>
                <c:pt idx="0">
                  <c:v>Druskininkai</c:v>
                </c:pt>
                <c:pt idx="1">
                  <c:v>Lazdijai</c:v>
                </c:pt>
                <c:pt idx="2">
                  <c:v>Varėna</c:v>
                </c:pt>
                <c:pt idx="3">
                  <c:v>Alytaus m.</c:v>
                </c:pt>
                <c:pt idx="4">
                  <c:v>Alytaus r.</c:v>
                </c:pt>
              </c:strCache>
            </c:strRef>
          </c:cat>
          <c:val>
            <c:numRef>
              <c:f>(Alytaus!$S$10,Alytaus!$S$11,Alytaus!$S$12,Alytaus!$S$8,Alytaus!$S$9)</c:f>
              <c:numCache>
                <c:formatCode>0.0</c:formatCode>
                <c:ptCount val="5"/>
                <c:pt idx="0" formatCode="#,##0.0">
                  <c:v>4.7</c:v>
                </c:pt>
                <c:pt idx="1">
                  <c:v>5.6</c:v>
                </c:pt>
                <c:pt idx="2">
                  <c:v>8.8000000000000007</c:v>
                </c:pt>
                <c:pt idx="3">
                  <c:v>8.9</c:v>
                </c:pt>
                <c:pt idx="4">
                  <c:v>14.6</c:v>
                </c:pt>
              </c:numCache>
            </c:numRef>
          </c:val>
        </c:ser>
        <c:ser>
          <c:idx val="1"/>
          <c:order val="1"/>
          <c:tx>
            <c:v>Nurašyta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(Alytaus!$B$10,Alytaus!$B$11,Alytaus!$B$12,Alytaus!$B$8,Alytaus!$B$9)</c:f>
              <c:strCache>
                <c:ptCount val="5"/>
                <c:pt idx="0">
                  <c:v>Druskininkai</c:v>
                </c:pt>
                <c:pt idx="1">
                  <c:v>Lazdijai</c:v>
                </c:pt>
                <c:pt idx="2">
                  <c:v>Varėna</c:v>
                </c:pt>
                <c:pt idx="3">
                  <c:v>Alytaus m.</c:v>
                </c:pt>
                <c:pt idx="4">
                  <c:v>Alytaus r.</c:v>
                </c:pt>
              </c:strCache>
            </c:strRef>
          </c:cat>
          <c:val>
            <c:numRef>
              <c:f>(Alytaus!$T$10,Alytaus!$T$11,Alytaus!$T$12,Alytaus!$T$8,Alytaus!$T$9)</c:f>
              <c:numCache>
                <c:formatCode>General</c:formatCode>
                <c:ptCount val="5"/>
                <c:pt idx="0">
                  <c:v>5.8</c:v>
                </c:pt>
                <c:pt idx="1">
                  <c:v>28</c:v>
                </c:pt>
                <c:pt idx="2">
                  <c:v>12.1</c:v>
                </c:pt>
                <c:pt idx="3" formatCode="_-* #,##0.0\ _€_-;\-* #,##0.0\ _€_-;_-* &quot;-&quot;??\ _€_-;_-@_-">
                  <c:v>8.6999999999999993</c:v>
                </c:pt>
                <c:pt idx="4">
                  <c:v>25.1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13217456"/>
        <c:axId val="113224528"/>
        <c:axId val="0"/>
      </c:bar3DChart>
      <c:catAx>
        <c:axId val="113217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24528"/>
        <c:crosses val="autoZero"/>
        <c:auto val="1"/>
        <c:lblAlgn val="ctr"/>
        <c:lblOffset val="100"/>
        <c:noMultiLvlLbl val="0"/>
      </c:catAx>
      <c:valAx>
        <c:axId val="113224528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13217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Vilniaus apskrities bibliotekų dokumentų nurašymo priežastys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6388888888888895E-2"/>
          <c:y val="0.19888597258676"/>
          <c:w val="0.81388888888888888"/>
          <c:h val="0.66745953630796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shade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explosion val="7"/>
            <c:spPr>
              <a:solidFill>
                <a:schemeClr val="accent2">
                  <a:tint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explosion val="8"/>
            <c:spPr>
              <a:solidFill>
                <a:schemeClr val="accent2">
                  <a:tint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0.22248818897637795"/>
                  <c:y val="-0.2114760134149897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CDA8395-F8AA-4705-8607-A0340A4B9341}" type="CATEGORYNAME">
                      <a:rPr lang="lt-LT"/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[CATEGORY NAME]</a:t>
                    </a:fld>
                    <a:r>
                      <a:rPr lang="lt-LT"/>
                      <a:t> sugadinti</a:t>
                    </a:r>
                    <a:r>
                      <a:rPr lang="lt-LT" baseline="0"/>
                      <a:t>
</a:t>
                    </a:r>
                    <a:fld id="{391707BA-6F00-46A5-A0BE-94277048CD09}" type="PERCENTAGE">
                      <a:rPr lang="lt-LT" baseline="0"/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[PERCENTAGE]</a:t>
                    </a:fld>
                    <a:endParaRPr lang="lt-LT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12295433536698107"/>
                  <c:y val="0.1831944444444444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1F349E1-55A9-478B-9361-593B15562720}" type="CATEGORYNAME">
                      <a:rPr lang="en-US" sz="1000"/>
                      <a:pPr>
                        <a:defRPr sz="1000" b="1">
                          <a:solidFill>
                            <a:schemeClr val="bg1"/>
                          </a:solidFill>
                        </a:defRPr>
                      </a:pPr>
                      <a:t>[CATEGORY NAME]</a:t>
                    </a:fld>
                    <a:r>
                      <a:rPr lang="en-US" sz="1000"/>
                      <a:t> neaktualūs</a:t>
                    </a:r>
                    <a:r>
                      <a:rPr lang="en-US" sz="1000" baseline="0"/>
                      <a:t>
</a:t>
                    </a:r>
                    <a:fld id="{6E5F71BA-32C3-4B02-9A0D-FC96F8DA0C74}" type="PERCENTAGE">
                      <a:rPr lang="en-US" sz="1000" baseline="0"/>
                      <a:pPr>
                        <a:defRPr sz="1000" b="1">
                          <a:solidFill>
                            <a:schemeClr val="bg1"/>
                          </a:solidFill>
                        </a:defRPr>
                      </a:pPr>
                      <a:t>[PERCENTAGE]</a:t>
                    </a:fld>
                    <a:endParaRPr lang="en-US" sz="10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1.7782370953630899E-2"/>
                  <c:y val="4.316856226305045E-2"/>
                </c:manualLayout>
              </c:layout>
              <c:tx>
                <c:rich>
                  <a:bodyPr/>
                  <a:lstStyle/>
                  <a:p>
                    <a:r>
                      <a:rPr lang="lt-LT" baseline="0"/>
                      <a:t>Skaitytojų prarasti
</a:t>
                    </a:r>
                    <a:fld id="{2B430CE2-3A5A-4C97-86E9-73EC3DA5D77A}" type="PERCENTAGE">
                      <a:rPr lang="en-US" baseline="0"/>
                      <a:pPr/>
                      <a:t>[PERCENTAGE]</a:t>
                    </a:fld>
                    <a:endParaRPr lang="lt-LT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1.3797353455818022E-2"/>
                  <c:y val="5.3035141440653251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Kitos priežastys
</a:t>
                    </a:r>
                    <a:fld id="{9315D4B9-1172-4F2B-B62A-A9C087961F09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(Vilniaus!$K$5,Vilniaus!$L$5,Vilniaus!$M$5,Vilniaus!$O$5)</c:f>
              <c:strCache>
                <c:ptCount val="4"/>
                <c:pt idx="0">
                  <c:v>Susidėvėję,</c:v>
                </c:pt>
                <c:pt idx="1">
                  <c:v>Nepaklausūs,</c:v>
                </c:pt>
                <c:pt idx="2">
                  <c:v>Skaitytojų </c:v>
                </c:pt>
                <c:pt idx="3">
                  <c:v>Kt.</c:v>
                </c:pt>
              </c:strCache>
            </c:strRef>
          </c:cat>
          <c:val>
            <c:numRef>
              <c:f>(Vilniaus!$K$17,Vilniaus!$L$17,Vilniaus!$M$17,Vilniaus!$O$17)</c:f>
              <c:numCache>
                <c:formatCode>0</c:formatCode>
                <c:ptCount val="4"/>
                <c:pt idx="0">
                  <c:v>78473</c:v>
                </c:pt>
                <c:pt idx="1">
                  <c:v>96069</c:v>
                </c:pt>
                <c:pt idx="2">
                  <c:v>2893</c:v>
                </c:pt>
                <c:pt idx="3">
                  <c:v>34862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Vilniaus apskrities bibliotekų dokumentų gauties ir nurašymo palyginimas, tūks. fiz. vnt.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percentStacked"/>
        <c:varyColors val="0"/>
        <c:ser>
          <c:idx val="0"/>
          <c:order val="0"/>
          <c:tx>
            <c:v>Gauta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(Vilniaus!$B$10,Vilniaus!$B$9,Vilniaus!$B$13,Vilniaus!$B$11,Vilniaus!$B$12,Vilniaus!$B$8,Vilniaus!$B$14,Vilniaus!$B$16)</c:f>
              <c:strCache>
                <c:ptCount val="8"/>
                <c:pt idx="0">
                  <c:v>Širvintos</c:v>
                </c:pt>
                <c:pt idx="1">
                  <c:v>Šalčininkai</c:v>
                </c:pt>
                <c:pt idx="2">
                  <c:v>Ukmergė</c:v>
                </c:pt>
                <c:pt idx="3">
                  <c:v>Švenčionys</c:v>
                </c:pt>
                <c:pt idx="4">
                  <c:v>Trakai</c:v>
                </c:pt>
                <c:pt idx="5">
                  <c:v>Elektrėnai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(Vilniaus!$S$10,Vilniaus!$S$9,Vilniaus!$S$13,Vilniaus!$S$11,Vilniaus!$S$12,Vilniaus!$S$8,Vilniaus!$S$14,Vilniaus!$S$16)</c:f>
              <c:numCache>
                <c:formatCode>0.0</c:formatCode>
                <c:ptCount val="8"/>
                <c:pt idx="0">
                  <c:v>4.9000000000000004</c:v>
                </c:pt>
                <c:pt idx="1">
                  <c:v>8.6</c:v>
                </c:pt>
                <c:pt idx="2">
                  <c:v>8.1</c:v>
                </c:pt>
                <c:pt idx="3">
                  <c:v>9.5</c:v>
                </c:pt>
                <c:pt idx="4">
                  <c:v>10.4</c:v>
                </c:pt>
                <c:pt idx="5">
                  <c:v>9.6</c:v>
                </c:pt>
                <c:pt idx="6">
                  <c:v>20.100000000000001</c:v>
                </c:pt>
                <c:pt idx="7" formatCode="General">
                  <c:v>29.1</c:v>
                </c:pt>
              </c:numCache>
            </c:numRef>
          </c:val>
        </c:ser>
        <c:ser>
          <c:idx val="1"/>
          <c:order val="1"/>
          <c:tx>
            <c:v>Nurašyta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(Vilniaus!$B$10,Vilniaus!$B$9,Vilniaus!$B$13,Vilniaus!$B$11,Vilniaus!$B$12,Vilniaus!$B$8,Vilniaus!$B$14,Vilniaus!$B$16)</c:f>
              <c:strCache>
                <c:ptCount val="8"/>
                <c:pt idx="0">
                  <c:v>Širvintos</c:v>
                </c:pt>
                <c:pt idx="1">
                  <c:v>Šalčininkai</c:v>
                </c:pt>
                <c:pt idx="2">
                  <c:v>Ukmergė</c:v>
                </c:pt>
                <c:pt idx="3">
                  <c:v>Švenčionys</c:v>
                </c:pt>
                <c:pt idx="4">
                  <c:v>Trakai</c:v>
                </c:pt>
                <c:pt idx="5">
                  <c:v>Elektrėnai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(Vilniaus!$T$10,Vilniaus!$T$9,Vilniaus!$T$13,Vilniaus!$T$11,Vilniaus!$T$12,Vilniaus!$T$8,Vilniaus!$T$14,Vilniaus!$T$16)</c:f>
              <c:numCache>
                <c:formatCode>0.0</c:formatCode>
                <c:ptCount val="8"/>
                <c:pt idx="0" formatCode="General">
                  <c:v>9.1</c:v>
                </c:pt>
                <c:pt idx="1">
                  <c:v>9.9</c:v>
                </c:pt>
                <c:pt idx="2" formatCode="General">
                  <c:v>17</c:v>
                </c:pt>
                <c:pt idx="3" formatCode="General">
                  <c:v>11.6</c:v>
                </c:pt>
                <c:pt idx="4" formatCode="General">
                  <c:v>11.9</c:v>
                </c:pt>
                <c:pt idx="5" formatCode="General">
                  <c:v>7.5</c:v>
                </c:pt>
                <c:pt idx="6">
                  <c:v>6.4</c:v>
                </c:pt>
                <c:pt idx="7" formatCode="General">
                  <c:v>46.4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320420848"/>
        <c:axId val="320419216"/>
        <c:axId val="0"/>
      </c:bar3DChart>
      <c:catAx>
        <c:axId val="320420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419216"/>
        <c:crosses val="autoZero"/>
        <c:auto val="1"/>
        <c:lblAlgn val="ctr"/>
        <c:lblOffset val="100"/>
        <c:noMultiLvlLbl val="0"/>
      </c:catAx>
      <c:valAx>
        <c:axId val="32041921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320420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300" b="1" i="0" baseline="0">
                <a:solidFill>
                  <a:schemeClr val="tx1"/>
                </a:solidFill>
                <a:effectLst/>
              </a:rPr>
              <a:t>Vilniaus apskrities bibliotekų dokumentų gauties ir nurašymo palyginimas, tūks. fiz. vnt. </a:t>
            </a:r>
            <a:endParaRPr lang="lt-LT" sz="13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410115740740738"/>
          <c:y val="0.24336962962962963"/>
          <c:w val="0.77970775941230486"/>
          <c:h val="0.63108037037037024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Lapas1!$B$2</c:f>
              <c:strCache>
                <c:ptCount val="1"/>
                <c:pt idx="0">
                  <c:v>Gauta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8,2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8,8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9,0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9,3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10,3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20,2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34,2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Lapas1!$A$3:$A$10</c:f>
              <c:strCache>
                <c:ptCount val="8"/>
                <c:pt idx="0">
                  <c:v>Širvintos</c:v>
                </c:pt>
                <c:pt idx="1">
                  <c:v>Trakai</c:v>
                </c:pt>
                <c:pt idx="2">
                  <c:v>Šalčininkai</c:v>
                </c:pt>
                <c:pt idx="3">
                  <c:v>Ukmergė</c:v>
                </c:pt>
                <c:pt idx="4">
                  <c:v>Švenčionys</c:v>
                </c:pt>
                <c:pt idx="5">
                  <c:v>Elektrėnai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Lapas1!$B$3:$B$10</c:f>
              <c:numCache>
                <c:formatCode>General</c:formatCode>
                <c:ptCount val="8"/>
                <c:pt idx="0">
                  <c:v>7.3</c:v>
                </c:pt>
                <c:pt idx="1">
                  <c:v>8.1999999999999993</c:v>
                </c:pt>
                <c:pt idx="2">
                  <c:v>8.8000000000000007</c:v>
                </c:pt>
                <c:pt idx="3" formatCode="0.0">
                  <c:v>9</c:v>
                </c:pt>
                <c:pt idx="4">
                  <c:v>9.3000000000000007</c:v>
                </c:pt>
                <c:pt idx="5">
                  <c:v>10.3</c:v>
                </c:pt>
                <c:pt idx="6">
                  <c:v>20.2</c:v>
                </c:pt>
                <c:pt idx="7">
                  <c:v>34.200000000000003</c:v>
                </c:pt>
              </c:numCache>
            </c:numRef>
          </c:val>
        </c:ser>
        <c:ser>
          <c:idx val="1"/>
          <c:order val="1"/>
          <c:tx>
            <c:strRef>
              <c:f>Lapas1!$C$2</c:f>
              <c:strCache>
                <c:ptCount val="1"/>
                <c:pt idx="0">
                  <c:v>Nurašyta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13,7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11,3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12,7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11,5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0578703703703703E-2"/>
                  <c:y val="4.703703703703703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10,8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5,6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7,9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31,8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Lapas1!$A$3:$A$10</c:f>
              <c:strCache>
                <c:ptCount val="8"/>
                <c:pt idx="0">
                  <c:v>Širvintos</c:v>
                </c:pt>
                <c:pt idx="1">
                  <c:v>Trakai</c:v>
                </c:pt>
                <c:pt idx="2">
                  <c:v>Šalčininkai</c:v>
                </c:pt>
                <c:pt idx="3">
                  <c:v>Ukmergė</c:v>
                </c:pt>
                <c:pt idx="4">
                  <c:v>Švenčionys</c:v>
                </c:pt>
                <c:pt idx="5">
                  <c:v>Elektrėnai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Lapas1!$C$3:$C$10</c:f>
              <c:numCache>
                <c:formatCode>General</c:formatCode>
                <c:ptCount val="8"/>
                <c:pt idx="0">
                  <c:v>13.7</c:v>
                </c:pt>
                <c:pt idx="1">
                  <c:v>11.3</c:v>
                </c:pt>
                <c:pt idx="2">
                  <c:v>12.7</c:v>
                </c:pt>
                <c:pt idx="3">
                  <c:v>11.5</c:v>
                </c:pt>
                <c:pt idx="4">
                  <c:v>10.8</c:v>
                </c:pt>
                <c:pt idx="5">
                  <c:v>5.6</c:v>
                </c:pt>
                <c:pt idx="6">
                  <c:v>7.9</c:v>
                </c:pt>
                <c:pt idx="7">
                  <c:v>31.8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320433360"/>
        <c:axId val="320428464"/>
        <c:axId val="0"/>
      </c:bar3DChart>
      <c:catAx>
        <c:axId val="320433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428464"/>
        <c:crosses val="autoZero"/>
        <c:auto val="1"/>
        <c:lblAlgn val="ctr"/>
        <c:lblOffset val="100"/>
        <c:noMultiLvlLbl val="0"/>
      </c:catAx>
      <c:valAx>
        <c:axId val="3204284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20433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454522497704315"/>
          <c:y val="0.90737592592592597"/>
          <c:w val="0.3109093204775023"/>
          <c:h val="8.7920370370370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350" b="1" i="0" baseline="0">
                <a:solidFill>
                  <a:schemeClr val="tx1"/>
                </a:solidFill>
                <a:effectLst/>
              </a:rPr>
              <a:t>Alytaus apskrities bibliotekų dokumentų gauties ir nurašymo palyginimas, tūks. fiz. vnt. </a:t>
            </a:r>
            <a:endParaRPr lang="lt-LT" sz="135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4445138888888889"/>
          <c:y val="2.82222222222222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Lapas1!$B$14</c:f>
              <c:strCache>
                <c:ptCount val="1"/>
                <c:pt idx="0">
                  <c:v>Gauta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Lapas1!$A$15:$A$19</c:f>
              <c:strCache>
                <c:ptCount val="5"/>
                <c:pt idx="0">
                  <c:v>Druskininkai</c:v>
                </c:pt>
                <c:pt idx="1">
                  <c:v>Varėna</c:v>
                </c:pt>
                <c:pt idx="2">
                  <c:v>Alytaus m.</c:v>
                </c:pt>
                <c:pt idx="3">
                  <c:v>Lazdijai</c:v>
                </c:pt>
                <c:pt idx="4">
                  <c:v>Alytaus r.</c:v>
                </c:pt>
              </c:strCache>
            </c:strRef>
          </c:cat>
          <c:val>
            <c:numRef>
              <c:f>Lapas1!$B$15:$B$19</c:f>
              <c:numCache>
                <c:formatCode>General</c:formatCode>
                <c:ptCount val="5"/>
                <c:pt idx="0">
                  <c:v>5.3</c:v>
                </c:pt>
                <c:pt idx="1">
                  <c:v>8.1</c:v>
                </c:pt>
                <c:pt idx="2">
                  <c:v>8.1999999999999993</c:v>
                </c:pt>
                <c:pt idx="3">
                  <c:v>9.9</c:v>
                </c:pt>
                <c:pt idx="4">
                  <c:v>11.8</c:v>
                </c:pt>
              </c:numCache>
            </c:numRef>
          </c:val>
        </c:ser>
        <c:ser>
          <c:idx val="1"/>
          <c:order val="1"/>
          <c:tx>
            <c:strRef>
              <c:f>Lapas1!$C$14</c:f>
              <c:strCache>
                <c:ptCount val="1"/>
                <c:pt idx="0">
                  <c:v>Nurašyta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Lapas1!$A$15:$A$19</c:f>
              <c:strCache>
                <c:ptCount val="5"/>
                <c:pt idx="0">
                  <c:v>Druskininkai</c:v>
                </c:pt>
                <c:pt idx="1">
                  <c:v>Varėna</c:v>
                </c:pt>
                <c:pt idx="2">
                  <c:v>Alytaus m.</c:v>
                </c:pt>
                <c:pt idx="3">
                  <c:v>Lazdijai</c:v>
                </c:pt>
                <c:pt idx="4">
                  <c:v>Alytaus r.</c:v>
                </c:pt>
              </c:strCache>
            </c:strRef>
          </c:cat>
          <c:val>
            <c:numRef>
              <c:f>Lapas1!$C$15:$C$19</c:f>
              <c:numCache>
                <c:formatCode>General</c:formatCode>
                <c:ptCount val="5"/>
                <c:pt idx="0">
                  <c:v>5.0999999999999996</c:v>
                </c:pt>
                <c:pt idx="1">
                  <c:v>10.1</c:v>
                </c:pt>
                <c:pt idx="2">
                  <c:v>5.9</c:v>
                </c:pt>
                <c:pt idx="3">
                  <c:v>15.9</c:v>
                </c:pt>
                <c:pt idx="4">
                  <c:v>15.3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20429008"/>
        <c:axId val="320421936"/>
        <c:axId val="0"/>
      </c:bar3DChart>
      <c:catAx>
        <c:axId val="3204290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421936"/>
        <c:crosses val="autoZero"/>
        <c:auto val="1"/>
        <c:lblAlgn val="ctr"/>
        <c:lblOffset val="100"/>
        <c:noMultiLvlLbl val="0"/>
      </c:catAx>
      <c:valAx>
        <c:axId val="320421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20429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Alytaus apskrities bibliotekų dokumentų nurašymo priežastys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86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6388888888888893E-4"/>
          <c:y val="0.31193555555555558"/>
          <c:w val="0.91104166666666664"/>
          <c:h val="0.64054703703703708"/>
        </c:manualLayout>
      </c:layout>
      <c:pie3DChart>
        <c:varyColors val="1"/>
        <c:ser>
          <c:idx val="0"/>
          <c:order val="0"/>
          <c:spPr>
            <a:ln w="0"/>
          </c:spPr>
          <c:dPt>
            <c:idx val="0"/>
            <c:bubble3D val="0"/>
            <c:spPr>
              <a:solidFill>
                <a:schemeClr val="accent2">
                  <a:shade val="58000"/>
                </a:schemeClr>
              </a:solidFill>
              <a:ln w="0">
                <a:solidFill>
                  <a:schemeClr val="lt1"/>
                </a:solidFill>
              </a:ln>
              <a:effectLst/>
              <a:sp3d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shade val="86000"/>
                </a:schemeClr>
              </a:solidFill>
              <a:ln w="0">
                <a:solidFill>
                  <a:schemeClr val="lt1"/>
                </a:solidFill>
              </a:ln>
              <a:effectLst/>
              <a:sp3d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86000"/>
                </a:schemeClr>
              </a:solidFill>
              <a:ln w="0">
                <a:solidFill>
                  <a:schemeClr val="lt1"/>
                </a:solidFill>
              </a:ln>
              <a:effectLst/>
              <a:sp3d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2">
                  <a:tint val="58000"/>
                </a:schemeClr>
              </a:solidFill>
              <a:ln w="0">
                <a:solidFill>
                  <a:schemeClr val="lt1"/>
                </a:solidFill>
              </a:ln>
              <a:effectLst/>
              <a:sp3d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9.340578703703703E-2"/>
                  <c:y val="-0.3367390740740740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sz="1000" b="1">
                        <a:solidFill>
                          <a:schemeClr val="bg1"/>
                        </a:solidFill>
                      </a:rPr>
                      <a:t>Susidėvėję, sugadinti,</a:t>
                    </a:r>
                  </a:p>
                  <a:p>
                    <a:pPr>
                      <a:defRPr b="1"/>
                    </a:pPr>
                    <a:r>
                      <a:rPr lang="lt-LT" sz="1000" b="1">
                        <a:solidFill>
                          <a:schemeClr val="bg1"/>
                        </a:solidFill>
                      </a:rPr>
                      <a:t>55,7%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240162037037039"/>
                      <c:h val="0.19278148148148147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4.7596527777777779E-2"/>
                  <c:y val="0.1966848148148147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1"/>
                      <a:t>Nepaklausūs, neaktualūs</a:t>
                    </a:r>
                  </a:p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fld id="{8790FD14-CFAD-4865-8C4C-01FD6EB9734C}" type="VALUE">
                      <a:rPr lang="en-US" sz="1000" b="1"/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687175925925928"/>
                      <c:h val="0.23734888888888889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1.8668518518518518E-2"/>
                  <c:y val="-0.14294629629629629"/>
                </c:manualLayout>
              </c:layout>
              <c:tx>
                <c:rich>
                  <a:bodyPr/>
                  <a:lstStyle/>
                  <a:p>
                    <a:r>
                      <a:rPr lang="lt-LT" sz="1000" b="1">
                        <a:solidFill>
                          <a:schemeClr val="tx1"/>
                        </a:solidFill>
                      </a:rPr>
                      <a:t>Skaitytojų</a:t>
                    </a:r>
                    <a:r>
                      <a:rPr lang="lt-LT" sz="1000" b="1" baseline="0">
                        <a:solidFill>
                          <a:schemeClr val="tx1"/>
                        </a:solidFill>
                      </a:rPr>
                      <a:t> pamesti</a:t>
                    </a:r>
                  </a:p>
                  <a:p>
                    <a:r>
                      <a:rPr lang="lt-LT" sz="1000" b="1" baseline="0">
                        <a:solidFill>
                          <a:schemeClr val="tx1"/>
                        </a:solidFill>
                      </a:rPr>
                      <a:t>1,8%</a:t>
                    </a:r>
                    <a:endParaRPr lang="lt-LT" sz="1000" b="1">
                      <a:solidFill>
                        <a:schemeClr val="tx1"/>
                      </a:solidFill>
                    </a:endParaRP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7638888888888888E-2"/>
                  <c:y val="0.2647348148148148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1">
                        <a:solidFill>
                          <a:schemeClr val="tx1"/>
                        </a:solidFill>
                      </a:rPr>
                      <a:t>Kitos priežastys</a:t>
                    </a:r>
                  </a:p>
                  <a:p>
                    <a:pPr>
                      <a:defRPr sz="1000">
                        <a:solidFill>
                          <a:schemeClr val="tx1"/>
                        </a:solidFill>
                      </a:defRPr>
                    </a:pPr>
                    <a:fld id="{E5805BF3-2EC0-4409-BE7D-C4F042F46D46}" type="VALUE">
                      <a:rPr lang="en-US" sz="1000" b="1">
                        <a:solidFill>
                          <a:schemeClr val="tx1"/>
                        </a:solidFill>
                      </a:rPr>
                      <a:pPr>
                        <a:defRPr sz="1000">
                          <a:solidFill>
                            <a:schemeClr val="tx1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127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Lapas1!$A$22:$A$25</c:f>
              <c:strCache>
                <c:ptCount val="4"/>
                <c:pt idx="0">
                  <c:v>Susidėvėję</c:v>
                </c:pt>
                <c:pt idx="1">
                  <c:v>Nepaklausūs</c:v>
                </c:pt>
                <c:pt idx="2">
                  <c:v>Skaity</c:v>
                </c:pt>
                <c:pt idx="3">
                  <c:v>Kita</c:v>
                </c:pt>
              </c:strCache>
            </c:strRef>
          </c:cat>
          <c:val>
            <c:numRef>
              <c:f>Lapas1!$B$22:$B$25</c:f>
              <c:numCache>
                <c:formatCode>0.0%</c:formatCode>
                <c:ptCount val="4"/>
                <c:pt idx="0" formatCode="0.00%">
                  <c:v>0.55700000000000005</c:v>
                </c:pt>
                <c:pt idx="1">
                  <c:v>0.41399999999999998</c:v>
                </c:pt>
                <c:pt idx="2" formatCode="0.00%">
                  <c:v>1.7999999999999999E-2</c:v>
                </c:pt>
                <c:pt idx="3" formatCode="0.00%">
                  <c:v>9.7999999999999997E-3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Vilniaus apskrities bibliotekų dokumentų nurašymo priežastys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0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rgbClr val="99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0.24244143518518518"/>
                  <c:y val="-0.16637370370370369"/>
                </c:manualLayout>
              </c:layout>
              <c:tx>
                <c:rich>
                  <a:bodyPr/>
                  <a:lstStyle/>
                  <a:p>
                    <a:r>
                      <a:rPr lang="lt-LT" sz="1100" b="1">
                        <a:solidFill>
                          <a:schemeClr val="bg1"/>
                        </a:solidFill>
                      </a:rPr>
                      <a:t>Susidėvėję,</a:t>
                    </a:r>
                    <a:r>
                      <a:rPr lang="lt-LT" sz="1100" b="1" baseline="0">
                        <a:solidFill>
                          <a:schemeClr val="bg1"/>
                        </a:solidFill>
                      </a:rPr>
                      <a:t> sugadinti</a:t>
                    </a:r>
                  </a:p>
                  <a:p>
                    <a:fld id="{B9452659-4B71-4A2E-9ACB-AE61F4523C0B}" type="VALUE">
                      <a:rPr lang="en-US" sz="110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4.7734259259259261E-2"/>
                  <c:y val="-0.14574000000000001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Nepaklausūs,</a:t>
                    </a:r>
                    <a:r>
                      <a:rPr lang="en-US" b="1" baseline="0">
                        <a:solidFill>
                          <a:sysClr val="windowText" lastClr="000000"/>
                        </a:solidFill>
                      </a:rPr>
                      <a:t> neaktualūs</a:t>
                    </a:r>
                  </a:p>
                  <a:p>
                    <a:fld id="{60AD6287-57FE-44D2-A04E-52888BF00CA6}" type="VALUE">
                      <a:rPr lang="en-US" b="1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2.6853703703703703E-2"/>
                  <c:y val="-0.16322222222222227"/>
                </c:manualLayout>
              </c:layout>
              <c:tx>
                <c:rich>
                  <a:bodyPr/>
                  <a:lstStyle/>
                  <a:p>
                    <a:r>
                      <a:rPr lang="lt-LT" sz="1000" b="1">
                        <a:solidFill>
                          <a:sysClr val="windowText" lastClr="000000"/>
                        </a:solidFill>
                      </a:rPr>
                      <a:t>Skaitytojų pamesti</a:t>
                    </a:r>
                  </a:p>
                  <a:p>
                    <a:fld id="{BF393852-57FC-4027-B851-D0B6B8038A21}" type="VALUE">
                      <a:rPr lang="en-US" sz="1000" b="1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2.0185185185185185E-4"/>
                  <c:y val="1.9973703703703705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Kitos priežastys</a:t>
                    </a:r>
                  </a:p>
                  <a:p>
                    <a:fld id="{12C82525-0A33-49C2-8BCC-2A60BE0472D0}" type="VALUE">
                      <a:rPr lang="en-US" b="1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22225" cap="flat" cmpd="sng" algn="ctr">
                  <a:solidFill>
                    <a:schemeClr val="tx1">
                      <a:lumMod val="50000"/>
                      <a:lumOff val="50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Lapas1!$A$28:$A$31</c:f>
              <c:strCache>
                <c:ptCount val="4"/>
                <c:pt idx="0">
                  <c:v>Susidėvėję</c:v>
                </c:pt>
                <c:pt idx="1">
                  <c:v>Nepaklausūs</c:v>
                </c:pt>
                <c:pt idx="2">
                  <c:v>Skaity</c:v>
                </c:pt>
                <c:pt idx="3">
                  <c:v>Kita</c:v>
                </c:pt>
              </c:strCache>
            </c:strRef>
          </c:cat>
          <c:val>
            <c:numRef>
              <c:f>Lapas1!$B$28:$B$31</c:f>
              <c:numCache>
                <c:formatCode>0%</c:formatCode>
                <c:ptCount val="4"/>
                <c:pt idx="0">
                  <c:v>0.85</c:v>
                </c:pt>
                <c:pt idx="1">
                  <c:v>0.13</c:v>
                </c:pt>
                <c:pt idx="2">
                  <c:v>0.01</c:v>
                </c:pt>
                <c:pt idx="3" formatCode="0.0%">
                  <c:v>6.0000000000000001E-3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Lapas1!$B$44</c:f>
              <c:strCache>
                <c:ptCount val="1"/>
                <c:pt idx="0">
                  <c:v>Gauta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7"/>
              <c:layout>
                <c:manualLayout>
                  <c:x val="0"/>
                  <c:y val="-4.62962962962967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Lapas1!$A$45:$A$52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Lapas1!$B$45:$B$52</c:f>
              <c:numCache>
                <c:formatCode>General</c:formatCode>
                <c:ptCount val="8"/>
                <c:pt idx="0">
                  <c:v>10.3</c:v>
                </c:pt>
                <c:pt idx="1">
                  <c:v>8.8000000000000007</c:v>
                </c:pt>
                <c:pt idx="2">
                  <c:v>7.3</c:v>
                </c:pt>
                <c:pt idx="3">
                  <c:v>9.3000000000000007</c:v>
                </c:pt>
                <c:pt idx="4">
                  <c:v>8.1999999999999993</c:v>
                </c:pt>
                <c:pt idx="5" formatCode="0.0">
                  <c:v>9</c:v>
                </c:pt>
                <c:pt idx="6">
                  <c:v>20.2</c:v>
                </c:pt>
                <c:pt idx="7">
                  <c:v>34.200000000000003</c:v>
                </c:pt>
              </c:numCache>
            </c:numRef>
          </c:val>
        </c:ser>
        <c:ser>
          <c:idx val="1"/>
          <c:order val="1"/>
          <c:tx>
            <c:strRef>
              <c:f>Lapas1!$C$44</c:f>
              <c:strCache>
                <c:ptCount val="1"/>
                <c:pt idx="0">
                  <c:v>Nurašyta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Lapas1!$A$45:$A$52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Lapas1!$C$45:$C$52</c:f>
              <c:numCache>
                <c:formatCode>General</c:formatCode>
                <c:ptCount val="8"/>
                <c:pt idx="0">
                  <c:v>5.6</c:v>
                </c:pt>
                <c:pt idx="1">
                  <c:v>12.7</c:v>
                </c:pt>
                <c:pt idx="2">
                  <c:v>13.7</c:v>
                </c:pt>
                <c:pt idx="3">
                  <c:v>10.8</c:v>
                </c:pt>
                <c:pt idx="4">
                  <c:v>11.3</c:v>
                </c:pt>
                <c:pt idx="5">
                  <c:v>11.5</c:v>
                </c:pt>
                <c:pt idx="6" formatCode="0.0">
                  <c:v>8</c:v>
                </c:pt>
                <c:pt idx="7">
                  <c:v>31.8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20433904"/>
        <c:axId val="320430096"/>
        <c:axId val="0"/>
      </c:bar3DChart>
      <c:catAx>
        <c:axId val="320433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430096"/>
        <c:crosses val="autoZero"/>
        <c:auto val="1"/>
        <c:lblAlgn val="ctr"/>
        <c:lblOffset val="100"/>
        <c:noMultiLvlLbl val="0"/>
      </c:catAx>
      <c:valAx>
        <c:axId val="3204300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2043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9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14</xdr:row>
      <xdr:rowOff>13188</xdr:rowOff>
    </xdr:from>
    <xdr:to>
      <xdr:col>9</xdr:col>
      <xdr:colOff>326700</xdr:colOff>
      <xdr:row>28</xdr:row>
      <xdr:rowOff>60588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373673</xdr:colOff>
      <xdr:row>14</xdr:row>
      <xdr:rowOff>13188</xdr:rowOff>
    </xdr:from>
    <xdr:to>
      <xdr:col>17</xdr:col>
      <xdr:colOff>407296</xdr:colOff>
      <xdr:row>28</xdr:row>
      <xdr:rowOff>60588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19</xdr:row>
      <xdr:rowOff>2197</xdr:rowOff>
    </xdr:from>
    <xdr:to>
      <xdr:col>9</xdr:col>
      <xdr:colOff>290066</xdr:colOff>
      <xdr:row>33</xdr:row>
      <xdr:rowOff>49597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359019</xdr:colOff>
      <xdr:row>19</xdr:row>
      <xdr:rowOff>2198</xdr:rowOff>
    </xdr:from>
    <xdr:to>
      <xdr:col>17</xdr:col>
      <xdr:colOff>392642</xdr:colOff>
      <xdr:row>33</xdr:row>
      <xdr:rowOff>49598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0</xdr:row>
      <xdr:rowOff>71437</xdr:rowOff>
    </xdr:from>
    <xdr:to>
      <xdr:col>12</xdr:col>
      <xdr:colOff>5175</xdr:colOff>
      <xdr:row>11</xdr:row>
      <xdr:rowOff>9187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538162</xdr:colOff>
      <xdr:row>11</xdr:row>
      <xdr:rowOff>109537</xdr:rowOff>
    </xdr:from>
    <xdr:to>
      <xdr:col>11</xdr:col>
      <xdr:colOff>590962</xdr:colOff>
      <xdr:row>24</xdr:row>
      <xdr:rowOff>66337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161925</xdr:colOff>
      <xdr:row>7</xdr:row>
      <xdr:rowOff>61912</xdr:rowOff>
    </xdr:from>
    <xdr:to>
      <xdr:col>19</xdr:col>
      <xdr:colOff>214725</xdr:colOff>
      <xdr:row>17</xdr:row>
      <xdr:rowOff>190162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190500</xdr:colOff>
      <xdr:row>25</xdr:row>
      <xdr:rowOff>176212</xdr:rowOff>
    </xdr:from>
    <xdr:to>
      <xdr:col>12</xdr:col>
      <xdr:colOff>243300</xdr:colOff>
      <xdr:row>40</xdr:row>
      <xdr:rowOff>18712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590550</xdr:colOff>
      <xdr:row>23</xdr:row>
      <xdr:rowOff>52387</xdr:rowOff>
    </xdr:from>
    <xdr:to>
      <xdr:col>17</xdr:col>
      <xdr:colOff>285750</xdr:colOff>
      <xdr:row>37</xdr:row>
      <xdr:rowOff>128587</xdr:rowOff>
    </xdr:to>
    <xdr:graphicFrame macro="">
      <xdr:nvGraphicFramePr>
        <xdr:cNvPr id="7" name="Diagrama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U18"/>
  <sheetViews>
    <sheetView zoomScale="130" zoomScaleNormal="130" workbookViewId="0">
      <selection activeCell="U21" sqref="U21"/>
    </sheetView>
  </sheetViews>
  <sheetFormatPr defaultColWidth="8.85546875" defaultRowHeight="15" x14ac:dyDescent="0.25"/>
  <cols>
    <col min="1" max="1" width="4.5703125" style="2" customWidth="1"/>
    <col min="2" max="2" width="11.42578125" style="2" customWidth="1"/>
    <col min="3" max="3" width="7.28515625" style="2" customWidth="1"/>
    <col min="4" max="4" width="6.28515625" style="2" customWidth="1"/>
    <col min="5" max="5" width="6.42578125" style="2" customWidth="1"/>
    <col min="6" max="6" width="5.7109375" style="2" customWidth="1"/>
    <col min="7" max="7" width="6.28515625" style="2" customWidth="1"/>
    <col min="8" max="8" width="5.5703125" style="2" customWidth="1"/>
    <col min="9" max="9" width="6.5703125" style="2" customWidth="1"/>
    <col min="10" max="10" width="6.140625" style="2" customWidth="1"/>
    <col min="11" max="11" width="8.28515625" style="2" customWidth="1"/>
    <col min="12" max="12" width="10" style="2" customWidth="1"/>
    <col min="13" max="13" width="7.28515625" style="2" customWidth="1"/>
    <col min="14" max="14" width="8" style="2" customWidth="1"/>
    <col min="15" max="15" width="7.85546875" style="2" customWidth="1"/>
    <col min="16" max="16" width="8.28515625" style="2" customWidth="1"/>
    <col min="17" max="17" width="8.5703125" style="2" customWidth="1"/>
    <col min="18" max="18" width="9" style="2" customWidth="1"/>
    <col min="19" max="19" width="8.85546875" style="2"/>
    <col min="20" max="20" width="10.5703125" style="2" bestFit="1" customWidth="1"/>
    <col min="21" max="16384" width="8.85546875" style="2"/>
  </cols>
  <sheetData>
    <row r="1" spans="1: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1" x14ac:dyDescent="0.25">
      <c r="A2" s="58" t="s">
        <v>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1" x14ac:dyDescent="0.25">
      <c r="A4" s="59" t="s">
        <v>0</v>
      </c>
      <c r="B4" s="59" t="s">
        <v>1</v>
      </c>
      <c r="C4" s="62" t="s">
        <v>2</v>
      </c>
      <c r="D4" s="63"/>
      <c r="E4" s="63"/>
      <c r="F4" s="63"/>
      <c r="G4" s="63"/>
      <c r="H4" s="63"/>
      <c r="I4" s="63"/>
      <c r="J4" s="64"/>
      <c r="K4" s="62" t="s">
        <v>3</v>
      </c>
      <c r="L4" s="63"/>
      <c r="M4" s="63"/>
      <c r="N4" s="63"/>
      <c r="O4" s="64"/>
      <c r="P4" s="65" t="s">
        <v>4</v>
      </c>
      <c r="Q4" s="66"/>
      <c r="R4" s="67"/>
    </row>
    <row r="5" spans="1:21" x14ac:dyDescent="0.25">
      <c r="A5" s="60"/>
      <c r="B5" s="60"/>
      <c r="C5" s="62" t="s">
        <v>5</v>
      </c>
      <c r="D5" s="64"/>
      <c r="E5" s="62" t="s">
        <v>6</v>
      </c>
      <c r="F5" s="64"/>
      <c r="G5" s="62" t="s">
        <v>7</v>
      </c>
      <c r="H5" s="64"/>
      <c r="I5" s="62" t="s">
        <v>8</v>
      </c>
      <c r="J5" s="64"/>
      <c r="K5" s="47" t="s">
        <v>9</v>
      </c>
      <c r="L5" s="47" t="s">
        <v>10</v>
      </c>
      <c r="M5" s="47" t="s">
        <v>11</v>
      </c>
      <c r="N5" s="47" t="s">
        <v>12</v>
      </c>
      <c r="O5" s="24" t="s">
        <v>13</v>
      </c>
      <c r="P5" s="70" t="s">
        <v>51</v>
      </c>
      <c r="Q5" s="71"/>
      <c r="R5" s="72"/>
    </row>
    <row r="6" spans="1:21" x14ac:dyDescent="0.25">
      <c r="A6" s="60"/>
      <c r="B6" s="60"/>
      <c r="C6" s="73" t="s">
        <v>14</v>
      </c>
      <c r="D6" s="73" t="s">
        <v>15</v>
      </c>
      <c r="E6" s="73" t="s">
        <v>14</v>
      </c>
      <c r="F6" s="73" t="s">
        <v>15</v>
      </c>
      <c r="G6" s="73" t="s">
        <v>14</v>
      </c>
      <c r="H6" s="73" t="s">
        <v>15</v>
      </c>
      <c r="I6" s="73" t="s">
        <v>14</v>
      </c>
      <c r="J6" s="73" t="s">
        <v>15</v>
      </c>
      <c r="K6" s="25" t="s">
        <v>16</v>
      </c>
      <c r="L6" s="25" t="s">
        <v>17</v>
      </c>
      <c r="M6" s="25" t="s">
        <v>18</v>
      </c>
      <c r="N6" s="25" t="s">
        <v>19</v>
      </c>
      <c r="O6" s="26" t="s">
        <v>20</v>
      </c>
      <c r="P6" s="48" t="s">
        <v>21</v>
      </c>
      <c r="Q6" s="24" t="s">
        <v>22</v>
      </c>
      <c r="R6" s="24" t="s">
        <v>23</v>
      </c>
    </row>
    <row r="7" spans="1:21" x14ac:dyDescent="0.25">
      <c r="A7" s="61"/>
      <c r="B7" s="61"/>
      <c r="C7" s="74"/>
      <c r="D7" s="74"/>
      <c r="E7" s="74"/>
      <c r="F7" s="74"/>
      <c r="G7" s="74"/>
      <c r="H7" s="74"/>
      <c r="I7" s="74"/>
      <c r="J7" s="74"/>
      <c r="K7" s="49"/>
      <c r="L7" s="49" t="s">
        <v>24</v>
      </c>
      <c r="M7" s="49"/>
      <c r="N7" s="49" t="s">
        <v>25</v>
      </c>
      <c r="O7" s="27"/>
      <c r="P7" s="50" t="s">
        <v>26</v>
      </c>
      <c r="Q7" s="28" t="s">
        <v>26</v>
      </c>
      <c r="R7" s="27"/>
    </row>
    <row r="8" spans="1:21" x14ac:dyDescent="0.25">
      <c r="A8" s="21">
        <v>1</v>
      </c>
      <c r="B8" s="22" t="s">
        <v>27</v>
      </c>
      <c r="C8" s="21">
        <v>8776</v>
      </c>
      <c r="D8" s="21">
        <v>319</v>
      </c>
      <c r="E8" s="21">
        <v>3688</v>
      </c>
      <c r="F8" s="21">
        <v>403</v>
      </c>
      <c r="G8" s="21">
        <v>5088</v>
      </c>
      <c r="H8" s="21">
        <v>3038</v>
      </c>
      <c r="I8" s="21" t="s">
        <v>41</v>
      </c>
      <c r="J8" s="21" t="s">
        <v>41</v>
      </c>
      <c r="K8" s="21">
        <v>7313</v>
      </c>
      <c r="L8" s="21">
        <v>1133</v>
      </c>
      <c r="M8" s="21">
        <v>279</v>
      </c>
      <c r="N8" s="55">
        <v>0</v>
      </c>
      <c r="O8" s="55">
        <v>51</v>
      </c>
      <c r="P8" s="21">
        <v>8979</v>
      </c>
      <c r="Q8" s="21">
        <v>8776</v>
      </c>
      <c r="R8" s="21">
        <f>P8:P13-Q8:Q13</f>
        <v>203</v>
      </c>
      <c r="S8" s="78">
        <v>8.9</v>
      </c>
      <c r="T8" s="79">
        <v>8.6999999999999993</v>
      </c>
      <c r="U8" s="80"/>
    </row>
    <row r="9" spans="1:21" x14ac:dyDescent="0.25">
      <c r="A9" s="21">
        <v>2</v>
      </c>
      <c r="B9" s="23" t="s">
        <v>28</v>
      </c>
      <c r="C9" s="21">
        <v>25137</v>
      </c>
      <c r="D9" s="21">
        <v>5266</v>
      </c>
      <c r="E9" s="21">
        <v>4590</v>
      </c>
      <c r="F9" s="21">
        <v>3213</v>
      </c>
      <c r="G9" s="21">
        <v>3466</v>
      </c>
      <c r="H9" s="21">
        <v>1283</v>
      </c>
      <c r="I9" s="21">
        <v>17081</v>
      </c>
      <c r="J9" s="21">
        <v>770</v>
      </c>
      <c r="K9" s="21">
        <v>7005</v>
      </c>
      <c r="L9" s="21">
        <v>10396</v>
      </c>
      <c r="M9" s="21">
        <v>181</v>
      </c>
      <c r="N9" s="55">
        <v>0</v>
      </c>
      <c r="O9" s="55">
        <v>7555</v>
      </c>
      <c r="P9" s="21">
        <v>14653</v>
      </c>
      <c r="Q9" s="21">
        <v>25137</v>
      </c>
      <c r="R9" s="21">
        <f>P9:P13-Q9:Q13</f>
        <v>-10484</v>
      </c>
      <c r="S9" s="78">
        <v>14.6</v>
      </c>
      <c r="T9" s="80">
        <v>25.1</v>
      </c>
      <c r="U9" s="80"/>
    </row>
    <row r="10" spans="1:21" x14ac:dyDescent="0.25">
      <c r="A10" s="21">
        <v>3</v>
      </c>
      <c r="B10" s="23" t="s">
        <v>29</v>
      </c>
      <c r="C10" s="21">
        <v>5801</v>
      </c>
      <c r="D10" s="21">
        <v>230</v>
      </c>
      <c r="E10" s="21">
        <v>2712</v>
      </c>
      <c r="F10" s="21">
        <v>149</v>
      </c>
      <c r="G10" s="21">
        <v>332</v>
      </c>
      <c r="H10" s="21">
        <v>10</v>
      </c>
      <c r="I10" s="21">
        <v>2757</v>
      </c>
      <c r="J10" s="21">
        <v>284</v>
      </c>
      <c r="K10" s="56">
        <v>3139</v>
      </c>
      <c r="L10" s="56">
        <v>2577</v>
      </c>
      <c r="M10" s="21">
        <v>85</v>
      </c>
      <c r="N10" s="55">
        <v>0</v>
      </c>
      <c r="O10" s="55">
        <v>0</v>
      </c>
      <c r="P10" s="21">
        <v>4767</v>
      </c>
      <c r="Q10" s="21">
        <v>5801</v>
      </c>
      <c r="R10" s="21">
        <f>P10:P13-Q10:Q13</f>
        <v>-1034</v>
      </c>
      <c r="S10" s="81">
        <v>4.7</v>
      </c>
      <c r="T10" s="80">
        <v>5.8</v>
      </c>
      <c r="U10" s="80"/>
    </row>
    <row r="11" spans="1:21" x14ac:dyDescent="0.25">
      <c r="A11" s="21">
        <v>4</v>
      </c>
      <c r="B11" s="23" t="s">
        <v>30</v>
      </c>
      <c r="C11" s="21">
        <v>28078</v>
      </c>
      <c r="D11" s="21">
        <v>880</v>
      </c>
      <c r="E11" s="21">
        <v>1798</v>
      </c>
      <c r="F11" s="21">
        <v>81</v>
      </c>
      <c r="G11" s="21">
        <v>1140</v>
      </c>
      <c r="H11" s="21">
        <v>731</v>
      </c>
      <c r="I11" s="21">
        <v>25140</v>
      </c>
      <c r="J11" s="21">
        <v>621</v>
      </c>
      <c r="K11" s="21">
        <v>17996</v>
      </c>
      <c r="L11" s="21">
        <v>7256</v>
      </c>
      <c r="M11" s="21">
        <v>0</v>
      </c>
      <c r="N11" s="55">
        <v>0</v>
      </c>
      <c r="O11" s="55">
        <v>2826</v>
      </c>
      <c r="P11" s="21">
        <v>5617</v>
      </c>
      <c r="Q11" s="21">
        <v>28078</v>
      </c>
      <c r="R11" s="21">
        <f>P11:P14-Q11:Q14</f>
        <v>-22461</v>
      </c>
      <c r="S11" s="78">
        <v>5.6</v>
      </c>
      <c r="T11" s="80">
        <v>28</v>
      </c>
      <c r="U11" s="80"/>
    </row>
    <row r="12" spans="1:21" ht="15.75" thickBot="1" x14ac:dyDescent="0.3">
      <c r="A12" s="21">
        <v>5</v>
      </c>
      <c r="B12" s="23" t="s">
        <v>31</v>
      </c>
      <c r="C12" s="57">
        <v>12109</v>
      </c>
      <c r="D12" s="21">
        <v>1448</v>
      </c>
      <c r="E12" s="21">
        <v>5001</v>
      </c>
      <c r="F12" s="21">
        <v>1448</v>
      </c>
      <c r="G12" s="21" t="s">
        <v>41</v>
      </c>
      <c r="H12" s="21" t="s">
        <v>41</v>
      </c>
      <c r="I12" s="21">
        <v>7108</v>
      </c>
      <c r="J12" s="21">
        <v>4291</v>
      </c>
      <c r="K12" s="21">
        <v>7231</v>
      </c>
      <c r="L12" s="21">
        <v>3796</v>
      </c>
      <c r="M12" s="21">
        <v>0</v>
      </c>
      <c r="N12" s="55">
        <v>253</v>
      </c>
      <c r="O12" s="55">
        <v>829</v>
      </c>
      <c r="P12" s="57">
        <v>8840</v>
      </c>
      <c r="Q12" s="57">
        <v>12109</v>
      </c>
      <c r="R12" s="57">
        <f>P12:P14-Q12:Q14</f>
        <v>-3269</v>
      </c>
      <c r="S12" s="78">
        <v>8.8000000000000007</v>
      </c>
      <c r="T12" s="80">
        <v>12.1</v>
      </c>
      <c r="U12" s="80"/>
    </row>
    <row r="13" spans="1:21" ht="15.75" thickBot="1" x14ac:dyDescent="0.3">
      <c r="A13" s="68" t="s">
        <v>32</v>
      </c>
      <c r="B13" s="69"/>
      <c r="C13" s="32">
        <f>SUM(C8:C12)</f>
        <v>79901</v>
      </c>
      <c r="D13" s="33" t="s">
        <v>53</v>
      </c>
      <c r="E13" s="34">
        <f>SUM(E8:E12)</f>
        <v>17789</v>
      </c>
      <c r="F13" s="35" t="s">
        <v>54</v>
      </c>
      <c r="G13" s="34">
        <f>SUM(G8:G12)</f>
        <v>10026</v>
      </c>
      <c r="H13" s="35" t="s">
        <v>55</v>
      </c>
      <c r="I13" s="34">
        <f>SUM(I9:I12)</f>
        <v>52086</v>
      </c>
      <c r="J13" s="34" t="s">
        <v>49</v>
      </c>
      <c r="K13" s="34">
        <f t="shared" ref="K13:Q13" si="0">SUM(K8:K12)</f>
        <v>42684</v>
      </c>
      <c r="L13" s="34">
        <f t="shared" si="0"/>
        <v>25158</v>
      </c>
      <c r="M13" s="34">
        <f t="shared" si="0"/>
        <v>545</v>
      </c>
      <c r="N13" s="35">
        <f t="shared" si="0"/>
        <v>253</v>
      </c>
      <c r="O13" s="35">
        <f t="shared" si="0"/>
        <v>11261</v>
      </c>
      <c r="P13" s="32">
        <f t="shared" si="0"/>
        <v>42856</v>
      </c>
      <c r="Q13" s="32">
        <f t="shared" si="0"/>
        <v>79901</v>
      </c>
      <c r="R13" s="36">
        <f>P13:P14-Q13:Q14</f>
        <v>-37045</v>
      </c>
    </row>
    <row r="14" spans="1:21" x14ac:dyDescent="0.25">
      <c r="A14" s="29" t="s">
        <v>42</v>
      </c>
      <c r="B14" s="30"/>
      <c r="C14" s="29"/>
      <c r="D14" s="29"/>
      <c r="E14" s="31"/>
      <c r="F14" s="31"/>
      <c r="G14" s="1"/>
      <c r="H14" s="1"/>
      <c r="I14" s="3"/>
      <c r="J14" s="4"/>
      <c r="K14" s="4"/>
      <c r="L14" s="4"/>
      <c r="M14" s="1"/>
      <c r="N14" s="4"/>
      <c r="O14" s="5"/>
      <c r="P14" s="1"/>
      <c r="Q14" s="1"/>
      <c r="R14" s="1"/>
      <c r="S14" s="6"/>
    </row>
    <row r="15" spans="1:21" x14ac:dyDescent="0.25">
      <c r="T15" s="18"/>
    </row>
    <row r="18" spans="20:20" x14ac:dyDescent="0.25">
      <c r="T18" s="19"/>
    </row>
  </sheetData>
  <mergeCells count="20">
    <mergeCell ref="A13:B13"/>
    <mergeCell ref="P5:R5"/>
    <mergeCell ref="C6:C7"/>
    <mergeCell ref="D6:D7"/>
    <mergeCell ref="E6:E7"/>
    <mergeCell ref="F6:F7"/>
    <mergeCell ref="G6:G7"/>
    <mergeCell ref="H6:H7"/>
    <mergeCell ref="I6:I7"/>
    <mergeCell ref="J6:J7"/>
    <mergeCell ref="A2:R2"/>
    <mergeCell ref="A4:A7"/>
    <mergeCell ref="B4:B7"/>
    <mergeCell ref="C4:J4"/>
    <mergeCell ref="K4:O4"/>
    <mergeCell ref="P4:R4"/>
    <mergeCell ref="C5:D5"/>
    <mergeCell ref="E5:F5"/>
    <mergeCell ref="G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V24"/>
  <sheetViews>
    <sheetView tabSelected="1" zoomScale="130" zoomScaleNormal="130" workbookViewId="0">
      <selection activeCell="T12" sqref="T12"/>
    </sheetView>
  </sheetViews>
  <sheetFormatPr defaultColWidth="8.85546875" defaultRowHeight="15" x14ac:dyDescent="0.25"/>
  <cols>
    <col min="1" max="1" width="4.28515625" style="2" customWidth="1"/>
    <col min="2" max="2" width="10.85546875" style="2" customWidth="1"/>
    <col min="3" max="3" width="7" style="2" customWidth="1"/>
    <col min="4" max="4" width="6.42578125" style="2" customWidth="1"/>
    <col min="5" max="5" width="6.7109375" style="2" customWidth="1"/>
    <col min="6" max="6" width="6" style="2" customWidth="1"/>
    <col min="7" max="7" width="6.7109375" style="2" customWidth="1"/>
    <col min="8" max="8" width="6.140625" style="2" customWidth="1"/>
    <col min="9" max="9" width="6.5703125" style="2" customWidth="1"/>
    <col min="10" max="10" width="5.85546875" style="2" customWidth="1"/>
    <col min="11" max="11" width="8.7109375" style="2" customWidth="1"/>
    <col min="12" max="12" width="10" style="2" customWidth="1"/>
    <col min="13" max="13" width="7.85546875" style="2" customWidth="1"/>
    <col min="14" max="14" width="8" style="2" customWidth="1"/>
    <col min="15" max="15" width="7.7109375" style="2" customWidth="1"/>
    <col min="16" max="17" width="8.140625" style="2" customWidth="1"/>
    <col min="18" max="18" width="9.140625" style="2" customWidth="1"/>
    <col min="19" max="16384" width="8.85546875" style="2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0" x14ac:dyDescent="0.25">
      <c r="A2" s="58" t="s">
        <v>52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2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0" x14ac:dyDescent="0.25">
      <c r="A4" s="59" t="s">
        <v>0</v>
      </c>
      <c r="B4" s="59" t="s">
        <v>1</v>
      </c>
      <c r="C4" s="62" t="s">
        <v>2</v>
      </c>
      <c r="D4" s="63"/>
      <c r="E4" s="63"/>
      <c r="F4" s="63"/>
      <c r="G4" s="63"/>
      <c r="H4" s="63"/>
      <c r="I4" s="63"/>
      <c r="J4" s="64"/>
      <c r="K4" s="62" t="s">
        <v>3</v>
      </c>
      <c r="L4" s="63"/>
      <c r="M4" s="63"/>
      <c r="N4" s="63"/>
      <c r="O4" s="64"/>
      <c r="P4" s="65" t="s">
        <v>4</v>
      </c>
      <c r="Q4" s="66"/>
      <c r="R4" s="67"/>
    </row>
    <row r="5" spans="1:20" x14ac:dyDescent="0.25">
      <c r="A5" s="60"/>
      <c r="B5" s="60"/>
      <c r="C5" s="62" t="s">
        <v>5</v>
      </c>
      <c r="D5" s="64"/>
      <c r="E5" s="62" t="s">
        <v>6</v>
      </c>
      <c r="F5" s="64"/>
      <c r="G5" s="62" t="s">
        <v>7</v>
      </c>
      <c r="H5" s="64"/>
      <c r="I5" s="62" t="s">
        <v>8</v>
      </c>
      <c r="J5" s="64"/>
      <c r="K5" s="53" t="s">
        <v>9</v>
      </c>
      <c r="L5" s="53" t="s">
        <v>10</v>
      </c>
      <c r="M5" s="53" t="s">
        <v>11</v>
      </c>
      <c r="N5" s="53" t="s">
        <v>12</v>
      </c>
      <c r="O5" s="24" t="s">
        <v>13</v>
      </c>
      <c r="P5" s="70" t="s">
        <v>51</v>
      </c>
      <c r="Q5" s="71"/>
      <c r="R5" s="72"/>
    </row>
    <row r="6" spans="1:20" x14ac:dyDescent="0.25">
      <c r="A6" s="60"/>
      <c r="B6" s="60"/>
      <c r="C6" s="73" t="s">
        <v>14</v>
      </c>
      <c r="D6" s="73" t="s">
        <v>15</v>
      </c>
      <c r="E6" s="73" t="s">
        <v>14</v>
      </c>
      <c r="F6" s="73" t="s">
        <v>15</v>
      </c>
      <c r="G6" s="73" t="s">
        <v>14</v>
      </c>
      <c r="H6" s="73" t="s">
        <v>15</v>
      </c>
      <c r="I6" s="73" t="s">
        <v>14</v>
      </c>
      <c r="J6" s="73" t="s">
        <v>15</v>
      </c>
      <c r="K6" s="25" t="s">
        <v>16</v>
      </c>
      <c r="L6" s="25" t="s">
        <v>17</v>
      </c>
      <c r="M6" s="25" t="s">
        <v>18</v>
      </c>
      <c r="N6" s="25" t="s">
        <v>19</v>
      </c>
      <c r="O6" s="26" t="s">
        <v>20</v>
      </c>
      <c r="P6" s="54" t="s">
        <v>21</v>
      </c>
      <c r="Q6" s="24" t="s">
        <v>22</v>
      </c>
      <c r="R6" s="24" t="s">
        <v>23</v>
      </c>
    </row>
    <row r="7" spans="1:20" x14ac:dyDescent="0.25">
      <c r="A7" s="61"/>
      <c r="B7" s="61"/>
      <c r="C7" s="74"/>
      <c r="D7" s="74"/>
      <c r="E7" s="74"/>
      <c r="F7" s="74"/>
      <c r="G7" s="74"/>
      <c r="H7" s="74"/>
      <c r="I7" s="74"/>
      <c r="J7" s="74"/>
      <c r="K7" s="51"/>
      <c r="L7" s="51" t="s">
        <v>24</v>
      </c>
      <c r="M7" s="51"/>
      <c r="N7" s="51" t="s">
        <v>25</v>
      </c>
      <c r="O7" s="27"/>
      <c r="P7" s="52" t="s">
        <v>26</v>
      </c>
      <c r="Q7" s="28" t="s">
        <v>26</v>
      </c>
      <c r="R7" s="27"/>
    </row>
    <row r="8" spans="1:20" x14ac:dyDescent="0.25">
      <c r="A8" s="21">
        <v>1</v>
      </c>
      <c r="B8" s="43" t="s">
        <v>33</v>
      </c>
      <c r="C8" s="21">
        <v>7599</v>
      </c>
      <c r="D8" s="21">
        <v>469</v>
      </c>
      <c r="E8" s="21">
        <v>1206</v>
      </c>
      <c r="F8" s="21">
        <v>195</v>
      </c>
      <c r="G8" s="21">
        <v>1481</v>
      </c>
      <c r="H8" s="21">
        <v>665</v>
      </c>
      <c r="I8" s="21">
        <v>4912</v>
      </c>
      <c r="J8" s="21">
        <v>248</v>
      </c>
      <c r="K8" s="21">
        <v>4483</v>
      </c>
      <c r="L8" s="21">
        <v>3076</v>
      </c>
      <c r="M8" s="21">
        <v>0</v>
      </c>
      <c r="N8" s="55">
        <v>0</v>
      </c>
      <c r="O8" s="55">
        <v>40</v>
      </c>
      <c r="P8" s="21">
        <v>9682</v>
      </c>
      <c r="Q8" s="21">
        <v>7599</v>
      </c>
      <c r="R8" s="21">
        <f>P8:P17-Q8:Q17</f>
        <v>2083</v>
      </c>
      <c r="S8" s="78">
        <v>9.6</v>
      </c>
      <c r="T8" s="80">
        <v>7.5</v>
      </c>
    </row>
    <row r="9" spans="1:20" x14ac:dyDescent="0.25">
      <c r="A9" s="21">
        <v>2</v>
      </c>
      <c r="B9" s="44" t="s">
        <v>34</v>
      </c>
      <c r="C9" s="21">
        <v>9930</v>
      </c>
      <c r="D9" s="21">
        <v>1483</v>
      </c>
      <c r="E9" s="21">
        <v>2691</v>
      </c>
      <c r="F9" s="21">
        <v>860</v>
      </c>
      <c r="G9" s="21">
        <v>2691</v>
      </c>
      <c r="H9" s="21">
        <v>331</v>
      </c>
      <c r="I9" s="21">
        <v>4548</v>
      </c>
      <c r="J9" s="21">
        <v>292</v>
      </c>
      <c r="K9" s="21">
        <v>6182</v>
      </c>
      <c r="L9" s="21">
        <v>1813</v>
      </c>
      <c r="M9" s="21">
        <v>92</v>
      </c>
      <c r="N9" s="55">
        <v>0</v>
      </c>
      <c r="O9" s="55">
        <v>1825</v>
      </c>
      <c r="P9" s="21">
        <v>8642</v>
      </c>
      <c r="Q9" s="21">
        <v>9930</v>
      </c>
      <c r="R9" s="21">
        <f>P9:P17-Q9:Q17</f>
        <v>-1288</v>
      </c>
      <c r="S9" s="78">
        <v>8.6</v>
      </c>
      <c r="T9" s="78">
        <v>9.9</v>
      </c>
    </row>
    <row r="10" spans="1:20" x14ac:dyDescent="0.25">
      <c r="A10" s="21">
        <v>3</v>
      </c>
      <c r="B10" s="44" t="s">
        <v>35</v>
      </c>
      <c r="C10" s="21">
        <v>9189</v>
      </c>
      <c r="D10" s="21">
        <v>1002</v>
      </c>
      <c r="E10" s="21">
        <v>2322</v>
      </c>
      <c r="F10" s="21">
        <v>711</v>
      </c>
      <c r="G10" s="21" t="s">
        <v>41</v>
      </c>
      <c r="H10" s="21" t="s">
        <v>41</v>
      </c>
      <c r="I10" s="21">
        <v>6867</v>
      </c>
      <c r="J10" s="21">
        <v>1017</v>
      </c>
      <c r="K10" s="21">
        <v>9071</v>
      </c>
      <c r="L10" s="21">
        <v>91</v>
      </c>
      <c r="M10" s="21">
        <v>27</v>
      </c>
      <c r="N10" s="55">
        <v>0</v>
      </c>
      <c r="O10" s="55">
        <v>0</v>
      </c>
      <c r="P10" s="21">
        <v>4925</v>
      </c>
      <c r="Q10" s="21">
        <v>9189</v>
      </c>
      <c r="R10" s="21">
        <f>P10:P18-Q10:Q18</f>
        <v>-4264</v>
      </c>
      <c r="S10" s="78">
        <v>4.9000000000000004</v>
      </c>
      <c r="T10" s="80">
        <v>9.1</v>
      </c>
    </row>
    <row r="11" spans="1:20" x14ac:dyDescent="0.25">
      <c r="A11" s="21">
        <v>4</v>
      </c>
      <c r="B11" s="44" t="s">
        <v>36</v>
      </c>
      <c r="C11" s="21">
        <v>11660</v>
      </c>
      <c r="D11" s="21">
        <v>1356</v>
      </c>
      <c r="E11" s="21">
        <v>2346</v>
      </c>
      <c r="F11" s="21">
        <v>1077</v>
      </c>
      <c r="G11" s="21">
        <v>3611</v>
      </c>
      <c r="H11" s="21">
        <v>1106</v>
      </c>
      <c r="I11" s="21">
        <v>5703</v>
      </c>
      <c r="J11" s="21">
        <v>918</v>
      </c>
      <c r="K11" s="21">
        <v>8528</v>
      </c>
      <c r="L11" s="21">
        <v>3092</v>
      </c>
      <c r="M11" s="21">
        <v>3</v>
      </c>
      <c r="N11" s="55">
        <v>37</v>
      </c>
      <c r="O11" s="55">
        <v>0</v>
      </c>
      <c r="P11" s="21">
        <v>9520</v>
      </c>
      <c r="Q11" s="21">
        <v>11660</v>
      </c>
      <c r="R11" s="21">
        <f>P11:P18-Q11:Q18</f>
        <v>-2140</v>
      </c>
      <c r="S11" s="78">
        <v>9.5</v>
      </c>
      <c r="T11" s="80">
        <v>11.6</v>
      </c>
    </row>
    <row r="12" spans="1:20" x14ac:dyDescent="0.25">
      <c r="A12" s="21">
        <v>5</v>
      </c>
      <c r="B12" s="44" t="s">
        <v>37</v>
      </c>
      <c r="C12" s="21">
        <v>11952</v>
      </c>
      <c r="D12" s="21">
        <v>4221</v>
      </c>
      <c r="E12" s="21">
        <v>4032</v>
      </c>
      <c r="F12" s="21">
        <v>1287</v>
      </c>
      <c r="G12" s="21">
        <v>1649</v>
      </c>
      <c r="H12" s="21">
        <v>715</v>
      </c>
      <c r="I12" s="21">
        <v>6271</v>
      </c>
      <c r="J12" s="21">
        <v>2219</v>
      </c>
      <c r="K12" s="21">
        <v>6754</v>
      </c>
      <c r="L12" s="21">
        <v>5025</v>
      </c>
      <c r="M12" s="21">
        <v>18</v>
      </c>
      <c r="N12" s="55">
        <v>0</v>
      </c>
      <c r="O12" s="55">
        <v>71</v>
      </c>
      <c r="P12" s="21">
        <v>10419</v>
      </c>
      <c r="Q12" s="21">
        <v>11952</v>
      </c>
      <c r="R12" s="21">
        <f>P12:P18-Q12:Q18</f>
        <v>-1533</v>
      </c>
      <c r="S12" s="78">
        <v>10.4</v>
      </c>
      <c r="T12" s="80">
        <v>11.9</v>
      </c>
    </row>
    <row r="13" spans="1:20" x14ac:dyDescent="0.25">
      <c r="A13" s="21">
        <v>6</v>
      </c>
      <c r="B13" s="44" t="s">
        <v>38</v>
      </c>
      <c r="C13" s="21">
        <v>17061</v>
      </c>
      <c r="D13" s="21">
        <v>4750</v>
      </c>
      <c r="E13" s="21">
        <v>4053</v>
      </c>
      <c r="F13" s="21">
        <v>1300</v>
      </c>
      <c r="G13" s="21" t="s">
        <v>41</v>
      </c>
      <c r="H13" s="21" t="s">
        <v>41</v>
      </c>
      <c r="I13" s="21">
        <v>13008</v>
      </c>
      <c r="J13" s="21">
        <v>4500</v>
      </c>
      <c r="K13" s="21">
        <v>12489</v>
      </c>
      <c r="L13" s="21">
        <v>4521</v>
      </c>
      <c r="M13" s="21">
        <v>51</v>
      </c>
      <c r="N13" s="55">
        <v>0</v>
      </c>
      <c r="O13" s="55">
        <v>0</v>
      </c>
      <c r="P13" s="21">
        <v>8112</v>
      </c>
      <c r="Q13" s="21">
        <v>17061</v>
      </c>
      <c r="R13" s="21">
        <f>P13:P18-Q13:Q18</f>
        <v>-8949</v>
      </c>
      <c r="S13" s="78">
        <v>8.1</v>
      </c>
      <c r="T13" s="80">
        <v>17</v>
      </c>
    </row>
    <row r="14" spans="1:20" x14ac:dyDescent="0.25">
      <c r="A14" s="21">
        <v>7</v>
      </c>
      <c r="B14" s="23" t="s">
        <v>40</v>
      </c>
      <c r="C14" s="21">
        <v>6490</v>
      </c>
      <c r="D14" s="21">
        <v>471</v>
      </c>
      <c r="E14" s="21">
        <v>813</v>
      </c>
      <c r="F14" s="21">
        <v>195</v>
      </c>
      <c r="G14" s="21">
        <v>600</v>
      </c>
      <c r="H14" s="21">
        <v>99</v>
      </c>
      <c r="I14" s="21">
        <v>5077</v>
      </c>
      <c r="J14" s="21">
        <v>268</v>
      </c>
      <c r="K14" s="21">
        <v>248</v>
      </c>
      <c r="L14" s="21">
        <v>2470</v>
      </c>
      <c r="M14" s="21">
        <v>115</v>
      </c>
      <c r="N14" s="55">
        <v>0</v>
      </c>
      <c r="O14" s="55">
        <v>3657</v>
      </c>
      <c r="P14" s="21">
        <v>20183</v>
      </c>
      <c r="Q14" s="21">
        <v>6490</v>
      </c>
      <c r="R14" s="21">
        <f>P14:P18-Q14:Q18</f>
        <v>13693</v>
      </c>
      <c r="S14" s="78">
        <v>20.100000000000001</v>
      </c>
      <c r="T14" s="78">
        <v>6.4</v>
      </c>
    </row>
    <row r="15" spans="1:20" x14ac:dyDescent="0.25">
      <c r="A15" s="75" t="s">
        <v>32</v>
      </c>
      <c r="B15" s="76"/>
      <c r="C15" s="39">
        <f>SUM(C8:C14)</f>
        <v>73881</v>
      </c>
      <c r="D15" s="39" t="s">
        <v>56</v>
      </c>
      <c r="E15" s="39">
        <f>SUM(E8:E14)</f>
        <v>17463</v>
      </c>
      <c r="F15" s="39" t="s">
        <v>58</v>
      </c>
      <c r="G15" s="39">
        <f>SUM(G8:G14)</f>
        <v>10032</v>
      </c>
      <c r="H15" s="39" t="s">
        <v>60</v>
      </c>
      <c r="I15" s="39">
        <f>SUM(I8:I14)</f>
        <v>46386</v>
      </c>
      <c r="J15" s="39" t="s">
        <v>62</v>
      </c>
      <c r="K15" s="39">
        <f t="shared" ref="K15:Q15" si="0">SUM(K8:K14)</f>
        <v>47755</v>
      </c>
      <c r="L15" s="39">
        <f t="shared" si="0"/>
        <v>20088</v>
      </c>
      <c r="M15" s="39">
        <f t="shared" si="0"/>
        <v>306</v>
      </c>
      <c r="N15" s="40">
        <f t="shared" si="0"/>
        <v>37</v>
      </c>
      <c r="O15" s="40">
        <f t="shared" si="0"/>
        <v>5593</v>
      </c>
      <c r="P15" s="39">
        <f t="shared" si="0"/>
        <v>71483</v>
      </c>
      <c r="Q15" s="39">
        <f t="shared" si="0"/>
        <v>73881</v>
      </c>
      <c r="R15" s="39">
        <f>P15:P18-Q15:Q18</f>
        <v>-2398</v>
      </c>
      <c r="S15" s="78"/>
      <c r="T15" s="80"/>
    </row>
    <row r="16" spans="1:20" ht="15.75" thickBot="1" x14ac:dyDescent="0.3">
      <c r="A16" s="45">
        <v>8</v>
      </c>
      <c r="B16" s="46" t="s">
        <v>39</v>
      </c>
      <c r="C16" s="45">
        <v>46400</v>
      </c>
      <c r="D16" s="45">
        <v>30508</v>
      </c>
      <c r="E16" s="45">
        <v>11506</v>
      </c>
      <c r="F16" s="45">
        <v>6997</v>
      </c>
      <c r="G16" s="45">
        <v>34894</v>
      </c>
      <c r="H16" s="45">
        <v>23511</v>
      </c>
      <c r="I16" s="45" t="s">
        <v>41</v>
      </c>
      <c r="J16" s="45" t="s">
        <v>41</v>
      </c>
      <c r="K16" s="45">
        <v>30718</v>
      </c>
      <c r="L16" s="45">
        <v>75981</v>
      </c>
      <c r="M16" s="45">
        <v>2587</v>
      </c>
      <c r="N16" s="82">
        <v>0</v>
      </c>
      <c r="O16" s="82">
        <v>29269</v>
      </c>
      <c r="P16" s="57">
        <v>29146</v>
      </c>
      <c r="Q16" s="45">
        <v>46400</v>
      </c>
      <c r="R16" s="57">
        <f>P16:P18-Q16:Q18</f>
        <v>-17254</v>
      </c>
      <c r="S16" s="80">
        <v>29.1</v>
      </c>
      <c r="T16" s="80">
        <v>46.4</v>
      </c>
    </row>
    <row r="17" spans="1:22" ht="15.75" thickBot="1" x14ac:dyDescent="0.3">
      <c r="A17" s="68" t="s">
        <v>32</v>
      </c>
      <c r="B17" s="77"/>
      <c r="C17" s="34">
        <f>SUM(C15:C16)</f>
        <v>120281</v>
      </c>
      <c r="D17" s="35" t="s">
        <v>57</v>
      </c>
      <c r="E17" s="34">
        <f>SUM(E15:E16)</f>
        <v>28969</v>
      </c>
      <c r="F17" s="35" t="s">
        <v>59</v>
      </c>
      <c r="G17" s="34">
        <f>SUM(G15:G16)</f>
        <v>44926</v>
      </c>
      <c r="H17" s="35" t="s">
        <v>61</v>
      </c>
      <c r="I17" s="34">
        <f>SUM(I15:I16)</f>
        <v>46386</v>
      </c>
      <c r="J17" s="35" t="s">
        <v>62</v>
      </c>
      <c r="K17" s="35">
        <f t="shared" ref="K17:Q17" si="1">SUM(K15:K16)</f>
        <v>78473</v>
      </c>
      <c r="L17" s="35">
        <f t="shared" si="1"/>
        <v>96069</v>
      </c>
      <c r="M17" s="35">
        <f t="shared" si="1"/>
        <v>2893</v>
      </c>
      <c r="N17" s="35">
        <f t="shared" si="1"/>
        <v>37</v>
      </c>
      <c r="O17" s="41">
        <f t="shared" si="1"/>
        <v>34862</v>
      </c>
      <c r="P17" s="32">
        <f t="shared" si="1"/>
        <v>100629</v>
      </c>
      <c r="Q17" s="34">
        <f t="shared" si="1"/>
        <v>120281</v>
      </c>
      <c r="R17" s="42">
        <f>P17:P18-Q17:Q18</f>
        <v>-19652</v>
      </c>
      <c r="S17" s="6"/>
    </row>
    <row r="18" spans="1:22" ht="6.75" customHeight="1" x14ac:dyDescent="0.25">
      <c r="A18" s="29"/>
      <c r="B18" s="30"/>
      <c r="C18" s="29"/>
      <c r="D18" s="29"/>
      <c r="E18" s="31"/>
      <c r="F18" s="31"/>
      <c r="G18" s="1"/>
      <c r="H18" s="1"/>
      <c r="I18" s="3"/>
      <c r="J18" s="4"/>
      <c r="K18" s="4"/>
      <c r="L18" s="4"/>
      <c r="M18" s="1"/>
      <c r="N18" s="4"/>
      <c r="O18" s="5"/>
      <c r="P18" s="1"/>
      <c r="Q18" s="1"/>
      <c r="R18" s="1"/>
    </row>
    <row r="19" spans="1:22" x14ac:dyDescent="0.25">
      <c r="A19" s="29" t="s">
        <v>48</v>
      </c>
      <c r="B19" s="30"/>
      <c r="C19" s="29"/>
      <c r="D19" s="29"/>
      <c r="E19" s="31"/>
      <c r="F19" s="31"/>
      <c r="G19" s="1"/>
      <c r="H19" s="1"/>
      <c r="I19" s="3"/>
      <c r="J19" s="4"/>
      <c r="K19" s="4"/>
      <c r="L19" s="4"/>
      <c r="M19" s="1"/>
      <c r="N19" s="4"/>
      <c r="O19" s="5"/>
      <c r="P19" s="1"/>
      <c r="Q19" s="1"/>
      <c r="R19" s="1"/>
      <c r="S19" s="6"/>
      <c r="V19" s="2" t="s">
        <v>47</v>
      </c>
    </row>
    <row r="20" spans="1:22" x14ac:dyDescent="0.25">
      <c r="S20" s="6"/>
    </row>
    <row r="22" spans="1:22" x14ac:dyDescent="0.25">
      <c r="T22" s="6"/>
    </row>
    <row r="24" spans="1:22" x14ac:dyDescent="0.25">
      <c r="S24" s="6"/>
    </row>
  </sheetData>
  <mergeCells count="21">
    <mergeCell ref="A15:B15"/>
    <mergeCell ref="A17:B17"/>
    <mergeCell ref="P5:R5"/>
    <mergeCell ref="C6:C7"/>
    <mergeCell ref="D6:D7"/>
    <mergeCell ref="E6:E7"/>
    <mergeCell ref="F6:F7"/>
    <mergeCell ref="G6:G7"/>
    <mergeCell ref="H6:H7"/>
    <mergeCell ref="I6:I7"/>
    <mergeCell ref="J6:J7"/>
    <mergeCell ref="A2:R2"/>
    <mergeCell ref="A4:A7"/>
    <mergeCell ref="B4:B7"/>
    <mergeCell ref="C4:J4"/>
    <mergeCell ref="K4:O4"/>
    <mergeCell ref="P4:R4"/>
    <mergeCell ref="C5:D5"/>
    <mergeCell ref="E5:F5"/>
    <mergeCell ref="G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2"/>
  <sheetViews>
    <sheetView workbookViewId="0">
      <selection activeCell="N2" sqref="N2"/>
    </sheetView>
  </sheetViews>
  <sheetFormatPr defaultRowHeight="15" x14ac:dyDescent="0.25"/>
  <sheetData>
    <row r="2" spans="1:3" x14ac:dyDescent="0.25">
      <c r="A2" s="15"/>
      <c r="B2" s="15" t="s">
        <v>21</v>
      </c>
      <c r="C2" s="15" t="s">
        <v>22</v>
      </c>
    </row>
    <row r="3" spans="1:3" x14ac:dyDescent="0.25">
      <c r="A3" s="10" t="s">
        <v>35</v>
      </c>
      <c r="B3" s="12">
        <v>7.3</v>
      </c>
      <c r="C3" s="12">
        <v>13.7</v>
      </c>
    </row>
    <row r="4" spans="1:3" x14ac:dyDescent="0.25">
      <c r="A4" s="10" t="s">
        <v>37</v>
      </c>
      <c r="B4" s="12">
        <v>8.1999999999999993</v>
      </c>
      <c r="C4" s="12">
        <v>11.3</v>
      </c>
    </row>
    <row r="5" spans="1:3" ht="25.5" x14ac:dyDescent="0.25">
      <c r="A5" s="10" t="s">
        <v>34</v>
      </c>
      <c r="B5" s="12">
        <v>8.8000000000000007</v>
      </c>
      <c r="C5" s="12">
        <v>12.7</v>
      </c>
    </row>
    <row r="6" spans="1:3" x14ac:dyDescent="0.25">
      <c r="A6" s="10" t="s">
        <v>38</v>
      </c>
      <c r="B6" s="16">
        <v>9</v>
      </c>
      <c r="C6" s="12">
        <v>11.5</v>
      </c>
    </row>
    <row r="7" spans="1:3" ht="25.5" x14ac:dyDescent="0.25">
      <c r="A7" s="10" t="s">
        <v>36</v>
      </c>
      <c r="B7" s="12">
        <v>9.3000000000000007</v>
      </c>
      <c r="C7" s="12">
        <v>10.8</v>
      </c>
    </row>
    <row r="8" spans="1:3" ht="25.5" x14ac:dyDescent="0.25">
      <c r="A8" s="9" t="s">
        <v>33</v>
      </c>
      <c r="B8" s="12">
        <v>10.3</v>
      </c>
      <c r="C8" s="12">
        <v>5.6</v>
      </c>
    </row>
    <row r="9" spans="1:3" ht="25.5" x14ac:dyDescent="0.25">
      <c r="A9" s="8" t="s">
        <v>40</v>
      </c>
      <c r="B9" s="12">
        <v>20.2</v>
      </c>
      <c r="C9" s="12">
        <v>7.9</v>
      </c>
    </row>
    <row r="10" spans="1:3" ht="25.5" x14ac:dyDescent="0.25">
      <c r="A10" s="11" t="s">
        <v>39</v>
      </c>
      <c r="B10" s="14">
        <v>34.200000000000003</v>
      </c>
      <c r="C10" s="14">
        <v>31.8</v>
      </c>
    </row>
    <row r="14" spans="1:3" x14ac:dyDescent="0.25">
      <c r="A14" s="15"/>
      <c r="B14" s="15" t="s">
        <v>21</v>
      </c>
      <c r="C14" s="15" t="s">
        <v>22</v>
      </c>
    </row>
    <row r="15" spans="1:3" ht="25.5" x14ac:dyDescent="0.25">
      <c r="A15" s="8" t="s">
        <v>29</v>
      </c>
      <c r="B15" s="12">
        <v>5.3</v>
      </c>
      <c r="C15" s="12">
        <v>5.0999999999999996</v>
      </c>
    </row>
    <row r="16" spans="1:3" x14ac:dyDescent="0.25">
      <c r="A16" s="8" t="s">
        <v>31</v>
      </c>
      <c r="B16" s="12">
        <v>8.1</v>
      </c>
      <c r="C16" s="12">
        <v>10.1</v>
      </c>
    </row>
    <row r="17" spans="1:3" ht="25.5" x14ac:dyDescent="0.25">
      <c r="A17" s="7" t="s">
        <v>27</v>
      </c>
      <c r="B17" s="12">
        <v>8.1999999999999993</v>
      </c>
      <c r="C17" s="12">
        <v>5.9</v>
      </c>
    </row>
    <row r="18" spans="1:3" x14ac:dyDescent="0.25">
      <c r="A18" s="8" t="s">
        <v>30</v>
      </c>
      <c r="B18" s="12">
        <v>9.9</v>
      </c>
      <c r="C18" s="12">
        <v>15.9</v>
      </c>
    </row>
    <row r="19" spans="1:3" x14ac:dyDescent="0.25">
      <c r="A19" s="8" t="s">
        <v>28</v>
      </c>
      <c r="B19" s="13">
        <v>11.8</v>
      </c>
      <c r="C19" s="13">
        <v>15.3</v>
      </c>
    </row>
    <row r="22" spans="1:3" x14ac:dyDescent="0.25">
      <c r="A22" t="s">
        <v>43</v>
      </c>
      <c r="B22" s="17">
        <v>0.55700000000000005</v>
      </c>
    </row>
    <row r="23" spans="1:3" x14ac:dyDescent="0.25">
      <c r="A23" t="s">
        <v>44</v>
      </c>
      <c r="B23" s="20">
        <v>0.41399999999999998</v>
      </c>
    </row>
    <row r="24" spans="1:3" x14ac:dyDescent="0.25">
      <c r="A24" t="s">
        <v>46</v>
      </c>
      <c r="B24" s="17">
        <v>1.7999999999999999E-2</v>
      </c>
    </row>
    <row r="25" spans="1:3" x14ac:dyDescent="0.25">
      <c r="A25" t="s">
        <v>45</v>
      </c>
      <c r="B25" s="17">
        <v>9.7999999999999997E-3</v>
      </c>
    </row>
    <row r="27" spans="1:3" x14ac:dyDescent="0.25">
      <c r="C27">
        <f>55.7+41.4+1.8+0.98</f>
        <v>99.88</v>
      </c>
    </row>
    <row r="28" spans="1:3" x14ac:dyDescent="0.25">
      <c r="A28" t="s">
        <v>43</v>
      </c>
      <c r="B28" s="37">
        <v>0.85</v>
      </c>
    </row>
    <row r="29" spans="1:3" x14ac:dyDescent="0.25">
      <c r="A29" t="s">
        <v>44</v>
      </c>
      <c r="B29" s="37">
        <v>0.13</v>
      </c>
    </row>
    <row r="30" spans="1:3" x14ac:dyDescent="0.25">
      <c r="A30" t="s">
        <v>46</v>
      </c>
      <c r="B30" s="37">
        <v>0.01</v>
      </c>
    </row>
    <row r="31" spans="1:3" x14ac:dyDescent="0.25">
      <c r="A31" t="s">
        <v>45</v>
      </c>
      <c r="B31" s="20">
        <v>6.0000000000000001E-3</v>
      </c>
    </row>
    <row r="33" spans="1:3" x14ac:dyDescent="0.25">
      <c r="A33" s="9"/>
    </row>
    <row r="34" spans="1:3" x14ac:dyDescent="0.25">
      <c r="A34" s="10"/>
    </row>
    <row r="35" spans="1:3" x14ac:dyDescent="0.25">
      <c r="A35" s="10"/>
    </row>
    <row r="36" spans="1:3" x14ac:dyDescent="0.25">
      <c r="A36" s="10"/>
    </row>
    <row r="37" spans="1:3" x14ac:dyDescent="0.25">
      <c r="A37" s="10"/>
    </row>
    <row r="38" spans="1:3" x14ac:dyDescent="0.25">
      <c r="A38" s="10"/>
    </row>
    <row r="39" spans="1:3" x14ac:dyDescent="0.25">
      <c r="A39" s="8"/>
    </row>
    <row r="40" spans="1:3" x14ac:dyDescent="0.25">
      <c r="A40" s="11"/>
    </row>
    <row r="44" spans="1:3" x14ac:dyDescent="0.25">
      <c r="B44" t="s">
        <v>21</v>
      </c>
      <c r="C44" t="s">
        <v>22</v>
      </c>
    </row>
    <row r="45" spans="1:3" ht="25.5" x14ac:dyDescent="0.25">
      <c r="A45" s="9" t="s">
        <v>33</v>
      </c>
      <c r="B45">
        <v>10.3</v>
      </c>
      <c r="C45">
        <v>5.6</v>
      </c>
    </row>
    <row r="46" spans="1:3" ht="25.5" x14ac:dyDescent="0.25">
      <c r="A46" s="10" t="s">
        <v>34</v>
      </c>
      <c r="B46">
        <v>8.8000000000000007</v>
      </c>
      <c r="C46">
        <v>12.7</v>
      </c>
    </row>
    <row r="47" spans="1:3" x14ac:dyDescent="0.25">
      <c r="A47" s="10" t="s">
        <v>35</v>
      </c>
      <c r="B47">
        <v>7.3</v>
      </c>
      <c r="C47">
        <v>13.7</v>
      </c>
    </row>
    <row r="48" spans="1:3" ht="25.5" x14ac:dyDescent="0.25">
      <c r="A48" s="10" t="s">
        <v>36</v>
      </c>
      <c r="B48">
        <v>9.3000000000000007</v>
      </c>
      <c r="C48">
        <v>10.8</v>
      </c>
    </row>
    <row r="49" spans="1:3" x14ac:dyDescent="0.25">
      <c r="A49" s="10" t="s">
        <v>37</v>
      </c>
      <c r="B49">
        <v>8.1999999999999993</v>
      </c>
      <c r="C49">
        <v>11.3</v>
      </c>
    </row>
    <row r="50" spans="1:3" x14ac:dyDescent="0.25">
      <c r="A50" s="10" t="s">
        <v>38</v>
      </c>
      <c r="B50" s="38">
        <v>9</v>
      </c>
      <c r="C50">
        <v>11.5</v>
      </c>
    </row>
    <row r="51" spans="1:3" ht="25.5" x14ac:dyDescent="0.25">
      <c r="A51" s="8" t="s">
        <v>40</v>
      </c>
      <c r="B51">
        <v>20.2</v>
      </c>
      <c r="C51" s="38">
        <v>8</v>
      </c>
    </row>
    <row r="52" spans="1:3" ht="25.5" x14ac:dyDescent="0.25">
      <c r="A52" s="11" t="s">
        <v>39</v>
      </c>
      <c r="B52">
        <v>34.200000000000003</v>
      </c>
      <c r="C52">
        <v>31.8</v>
      </c>
    </row>
  </sheetData>
  <sortState ref="A15:C19">
    <sortCondition ref="B15:B19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dcterms:created xsi:type="dcterms:W3CDTF">2014-01-10T05:32:36Z</dcterms:created>
  <dcterms:modified xsi:type="dcterms:W3CDTF">2017-07-26T09:41:18Z</dcterms:modified>
</cp:coreProperties>
</file>