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R11" i="2" l="1"/>
  <c r="C27" i="3" l="1"/>
  <c r="K13" i="1"/>
  <c r="Q17" i="2" l="1"/>
  <c r="R16" i="2"/>
  <c r="Q15" i="2"/>
  <c r="R10" i="2" l="1"/>
  <c r="R8" i="2"/>
  <c r="O13" i="1" l="1"/>
  <c r="O15" i="2" l="1"/>
  <c r="O17" i="2" s="1"/>
  <c r="N15" i="2"/>
  <c r="N17" i="2" s="1"/>
  <c r="M15" i="2"/>
  <c r="M17" i="2" s="1"/>
  <c r="L15" i="2"/>
  <c r="L17" i="2" s="1"/>
  <c r="K15" i="2"/>
  <c r="K17" i="2" s="1"/>
  <c r="N13" i="1"/>
  <c r="M13" i="1"/>
  <c r="L13" i="1"/>
  <c r="R9" i="2" l="1"/>
  <c r="R12" i="2"/>
  <c r="R13" i="2"/>
  <c r="R14" i="2"/>
  <c r="R9" i="1"/>
  <c r="R10" i="1"/>
  <c r="R11" i="1"/>
  <c r="R12" i="1"/>
  <c r="R8" i="1"/>
  <c r="Q13" i="1"/>
  <c r="R13" i="1" s="1"/>
  <c r="P15" i="2"/>
  <c r="P17" i="2" s="1"/>
  <c r="R17" i="2" l="1"/>
  <c r="R15" i="2"/>
  <c r="I15" i="2"/>
  <c r="I17" i="2" s="1"/>
  <c r="G15" i="2"/>
  <c r="G17" i="2" s="1"/>
  <c r="E15" i="2"/>
  <c r="E17" i="2" s="1"/>
  <c r="C15" i="2"/>
  <c r="C17" i="2" s="1"/>
  <c r="I13" i="1"/>
  <c r="G13" i="1"/>
  <c r="E13" i="1"/>
  <c r="C13" i="1"/>
</calcChain>
</file>

<file path=xl/sharedStrings.xml><?xml version="1.0" encoding="utf-8"?>
<sst xmlns="http://schemas.openxmlformats.org/spreadsheetml/2006/main" count="148" uniqueCount="62">
  <si>
    <t>Eil. Nr.</t>
  </si>
  <si>
    <t>Savivaldybių viešosios bibliotekos</t>
  </si>
  <si>
    <t>Nurašyta dokumentų</t>
  </si>
  <si>
    <t>Nurašymo priežastys</t>
  </si>
  <si>
    <t>Gauties ir nurašymo</t>
  </si>
  <si>
    <t>Iš viso</t>
  </si>
  <si>
    <t>VB</t>
  </si>
  <si>
    <t>Miesto f.</t>
  </si>
  <si>
    <t>Kaimo f.</t>
  </si>
  <si>
    <t>Susidėvėję,</t>
  </si>
  <si>
    <t>Nepaklausūs,</t>
  </si>
  <si>
    <t xml:space="preserve">Skaitytojų </t>
  </si>
  <si>
    <t>Perduota</t>
  </si>
  <si>
    <t>Kt.</t>
  </si>
  <si>
    <t>Fiz. vnt.</t>
  </si>
  <si>
    <t>Pav.</t>
  </si>
  <si>
    <t>sugadinti</t>
  </si>
  <si>
    <t>neaktualūs,</t>
  </si>
  <si>
    <t>prarasti</t>
  </si>
  <si>
    <t>kt.b-koms,</t>
  </si>
  <si>
    <t>priežastys</t>
  </si>
  <si>
    <t>Gauta</t>
  </si>
  <si>
    <t>Nurašyta</t>
  </si>
  <si>
    <t>Skirtumas</t>
  </si>
  <si>
    <t>dubletai</t>
  </si>
  <si>
    <t>mainų f.</t>
  </si>
  <si>
    <t>(fiz. vnt.)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</si>
  <si>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</si>
  <si>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</si>
  <si>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</si>
  <si>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</si>
  <si>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</si>
  <si>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</si>
  <si>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</si>
  <si>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</si>
  <si>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</si>
  <si>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</si>
  <si>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</si>
  <si>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</si>
  <si>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</si>
  <si>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</si>
  <si>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</si>
  <si>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*Vidutinis pavadinimų skaičius vienoje SVB.</t>
  </si>
  <si>
    <t>2.10. VILNIAUS APSKRITIES SAVIVALDYBIŲ VIEŠŲJŲ BIBLIOTEKŲ DOKUMENTŲ NURAŠYMAS 2014 m.</t>
  </si>
  <si>
    <t>2.10. ALYTAUS APSKRITIES SAVIVALDYBIŲ VIEŠŲJŲ BIBLIOTEKŲ DOKUMENTŲ NURAŠYMAS 2014 M.</t>
  </si>
  <si>
    <t>2014 m. palyginimas</t>
  </si>
  <si>
    <t>798*</t>
  </si>
  <si>
    <t>696*</t>
  </si>
  <si>
    <t>627*</t>
  </si>
  <si>
    <t>145*</t>
  </si>
  <si>
    <t>Susidėvėję</t>
  </si>
  <si>
    <t>Nepaklausūs</t>
  </si>
  <si>
    <t>Kita</t>
  </si>
  <si>
    <t>Skaity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</si>
  <si>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</si>
  <si>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2111*</t>
  </si>
  <si>
    <t>1427*</t>
  </si>
  <si>
    <t>794*</t>
  </si>
  <si>
    <t>1060*</t>
  </si>
  <si>
    <t>3601*</t>
  </si>
  <si>
    <t>4053*</t>
  </si>
  <si>
    <r>
      <rPr>
        <b/>
        <sz val="10"/>
        <color theme="5" tint="-0.499984740745262"/>
        <rFont val="Arial"/>
        <family val="2"/>
        <charset val="186"/>
      </rPr>
      <t xml:space="preserve">*Vidutinis </t>
    </r>
    <r>
      <rPr>
        <sz val="10"/>
        <color theme="5" tint="-0.499984740745262"/>
        <rFont val="Arial"/>
        <family val="2"/>
        <charset val="186"/>
      </rPr>
      <t>pavadinimų skaičius vienoje SVB.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</si>
</sst>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0.0%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5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" fontId="0" fillId="2" borderId="0" xfId="0" applyNumberFormat="1" applyFill="1"/>
    <xf numFmtId="0" fontId="2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center"/>
    </xf>
    <xf numFmtId="0" fontId="2" fillId="3" borderId="12" xfId="0" applyFont="1" applyFill="1" applyBorder="1" applyAlignment="1">
      <alignment vertical="top" wrapText="1"/>
    </xf>
    <xf numFmtId="0" fontId="4" fillId="3" borderId="14" xfId="0" applyFont="1" applyFill="1" applyBorder="1" applyAlignment="1">
      <alignment horizontal="center"/>
    </xf>
    <xf numFmtId="0" fontId="5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0" borderId="0" xfId="0" applyBorder="1"/>
    <xf numFmtId="164" fontId="4" fillId="3" borderId="14" xfId="0" applyNumberFormat="1" applyFont="1" applyFill="1" applyBorder="1" applyAlignment="1">
      <alignment horizontal="center"/>
    </xf>
    <xf numFmtId="10" fontId="0" fillId="0" borderId="0" xfId="0" applyNumberFormat="1"/>
    <xf numFmtId="2" fontId="0" fillId="2" borderId="0" xfId="0" applyNumberFormat="1" applyFill="1"/>
    <xf numFmtId="4" fontId="0" fillId="2" borderId="0" xfId="0" applyNumberFormat="1" applyFill="1"/>
    <xf numFmtId="43" fontId="0" fillId="2" borderId="0" xfId="1" applyFont="1" applyFill="1"/>
    <xf numFmtId="43" fontId="0" fillId="2" borderId="0" xfId="0" applyNumberFormat="1" applyFill="1"/>
    <xf numFmtId="165" fontId="0" fillId="0" borderId="0" xfId="0" applyNumberFormat="1"/>
    <xf numFmtId="1" fontId="2" fillId="3" borderId="14" xfId="0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3" xfId="0" applyFont="1" applyFill="1" applyBorder="1"/>
    <xf numFmtId="0" fontId="10" fillId="3" borderId="11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Border="1" applyAlignment="1">
      <alignment vertical="top" wrapText="1"/>
    </xf>
    <xf numFmtId="0" fontId="12" fillId="2" borderId="0" xfId="0" applyFont="1" applyFill="1"/>
    <xf numFmtId="0" fontId="8" fillId="4" borderId="17" xfId="0" applyFont="1" applyFill="1" applyBorder="1" applyAlignment="1">
      <alignment horizontal="center"/>
    </xf>
    <xf numFmtId="1" fontId="8" fillId="4" borderId="18" xfId="0" applyNumberFormat="1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1" fontId="8" fillId="4" borderId="19" xfId="0" applyNumberFormat="1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9" fontId="0" fillId="0" borderId="0" xfId="0" applyNumberFormat="1"/>
    <xf numFmtId="164" fontId="0" fillId="2" borderId="0" xfId="0" applyNumberFormat="1" applyFill="1"/>
    <xf numFmtId="164" fontId="0" fillId="0" borderId="0" xfId="0" applyNumberFormat="1"/>
    <xf numFmtId="1" fontId="2" fillId="3" borderId="8" xfId="0" applyNumberFormat="1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1" fontId="8" fillId="4" borderId="14" xfId="0" applyNumberFormat="1" applyFont="1" applyFill="1" applyBorder="1" applyAlignment="1">
      <alignment horizontal="center"/>
    </xf>
    <xf numFmtId="1" fontId="8" fillId="4" borderId="20" xfId="0" applyNumberFormat="1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vertical="top" wrapText="1"/>
    </xf>
    <xf numFmtId="0" fontId="7" fillId="3" borderId="8" xfId="0" applyFont="1" applyFill="1" applyBorder="1" applyAlignment="1">
      <alignment horizontal="center"/>
    </xf>
    <xf numFmtId="0" fontId="7" fillId="3" borderId="12" xfId="0" applyFont="1" applyFill="1" applyBorder="1" applyAlignment="1">
      <alignment vertical="top" wrapText="1"/>
    </xf>
    <xf numFmtId="0" fontId="11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right"/>
    </xf>
    <xf numFmtId="0" fontId="9" fillId="4" borderId="16" xfId="0" applyFont="1" applyFill="1" applyBorder="1" applyAlignment="1"/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top" wrapText="1"/>
    </xf>
    <xf numFmtId="0" fontId="13" fillId="4" borderId="4" xfId="0" applyFont="1" applyFill="1" applyBorder="1" applyAlignment="1"/>
    <xf numFmtId="0" fontId="13" fillId="4" borderId="18" xfId="0" applyFont="1" applyFill="1" applyBorder="1" applyAlignment="1"/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colors>
    <mruColors>
      <color rgb="FFFDFDFD"/>
      <color rgb="FF990000"/>
      <color rgb="FFD32603"/>
      <color rgb="FFFCFCFC"/>
      <color rgb="FFFFFFFF"/>
      <color rgb="FFC6605E"/>
      <color rgb="FFFEF1E6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350" b="1" i="0" baseline="0">
                <a:solidFill>
                  <a:schemeClr val="tx1"/>
                </a:solidFill>
                <a:effectLst/>
              </a:rPr>
              <a:t>Alytaus apskrities bibliotekų dokumentų gauties ir nurašymo palyginimas, tūks. fiz. vnt. </a:t>
            </a:r>
            <a:endParaRPr lang="lt-LT" sz="135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4445138888888889"/>
          <c:y val="2.8222222222222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Lapas1!$B$14</c:f>
              <c:strCache>
                <c:ptCount val="1"/>
                <c:pt idx="0">
                  <c:v>Gauta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Lapas1!$A$15:$A$19</c:f>
              <c:strCache>
                <c:ptCount val="5"/>
                <c:pt idx="0">
                  <c:v>Druskininkai</c:v>
                </c:pt>
                <c:pt idx="1">
                  <c:v>Varėna</c:v>
                </c:pt>
                <c:pt idx="2">
                  <c:v>Alytaus m.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Lapas1!$B$15:$B$19</c:f>
              <c:numCache>
                <c:formatCode>General</c:formatCode>
                <c:ptCount val="5"/>
                <c:pt idx="0">
                  <c:v>5.3</c:v>
                </c:pt>
                <c:pt idx="1">
                  <c:v>8.1</c:v>
                </c:pt>
                <c:pt idx="2">
                  <c:v>8.1999999999999993</c:v>
                </c:pt>
                <c:pt idx="3">
                  <c:v>9.9</c:v>
                </c:pt>
                <c:pt idx="4">
                  <c:v>11.8</c:v>
                </c:pt>
              </c:numCache>
            </c:numRef>
          </c:val>
        </c:ser>
        <c:ser>
          <c:idx val="1"/>
          <c:order val="1"/>
          <c:tx>
            <c:strRef>
              <c:f>Lapas1!$C$14</c:f>
              <c:strCache>
                <c:ptCount val="1"/>
                <c:pt idx="0">
                  <c:v>Nurašyta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Lapas1!$A$15:$A$19</c:f>
              <c:strCache>
                <c:ptCount val="5"/>
                <c:pt idx="0">
                  <c:v>Druskininkai</c:v>
                </c:pt>
                <c:pt idx="1">
                  <c:v>Varėna</c:v>
                </c:pt>
                <c:pt idx="2">
                  <c:v>Alytaus m.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Lapas1!$C$15:$C$19</c:f>
              <c:numCache>
                <c:formatCode>General</c:formatCode>
                <c:ptCount val="5"/>
                <c:pt idx="0">
                  <c:v>5.0999999999999996</c:v>
                </c:pt>
                <c:pt idx="1">
                  <c:v>10.1</c:v>
                </c:pt>
                <c:pt idx="2">
                  <c:v>5.9</c:v>
                </c:pt>
                <c:pt idx="3">
                  <c:v>15.9</c:v>
                </c:pt>
                <c:pt idx="4">
                  <c:v>15.3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58990800"/>
        <c:axId val="-1858989712"/>
        <c:axId val="0"/>
      </c:bar3DChart>
      <c:catAx>
        <c:axId val="-1858990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858989712"/>
        <c:crosses val="autoZero"/>
        <c:auto val="1"/>
        <c:lblAlgn val="ctr"/>
        <c:lblOffset val="100"/>
        <c:noMultiLvlLbl val="0"/>
      </c:catAx>
      <c:valAx>
        <c:axId val="-1858989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85899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 apskrities bibliotekų dokumentų nurašymo priežastys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86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388888888888893E-4"/>
          <c:y val="0.31193555555555558"/>
          <c:w val="0.91104166666666664"/>
          <c:h val="0.64054703703703708"/>
        </c:manualLayout>
      </c:layout>
      <c:pie3D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86000"/>
                </a:schemeClr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9.340578703703703E-2"/>
                  <c:y val="-0.2191464814814814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00" b="1">
                        <a:solidFill>
                          <a:schemeClr val="bg1"/>
                        </a:solidFill>
                      </a:rPr>
                      <a:t>Susidėvėję, sugadinti,</a:t>
                    </a:r>
                  </a:p>
                  <a:p>
                    <a:pPr>
                      <a:defRPr b="1"/>
                    </a:pPr>
                    <a:r>
                      <a:rPr lang="lt-LT" sz="1000" b="1">
                        <a:solidFill>
                          <a:schemeClr val="bg1"/>
                        </a:solidFill>
                      </a:rPr>
                      <a:t>55,7%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240162037037039"/>
                      <c:h val="0.19278148148148147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4.7596527777777779E-2"/>
                  <c:y val="0.2296107407407407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/>
                      <a:t>Nepaklausūs, neaktualūs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fld id="{8790FD14-CFAD-4865-8C4C-01FD6EB9734C}" type="VALUE">
                      <a:rPr lang="en-US" sz="1000" b="1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87175925925928"/>
                      <c:h val="0.2373488888888888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8668518518518518E-2"/>
                  <c:y val="-0.14294629629629629"/>
                </c:manualLayout>
              </c:layout>
              <c:tx>
                <c:rich>
                  <a:bodyPr/>
                  <a:lstStyle/>
                  <a:p>
                    <a:r>
                      <a:rPr lang="lt-LT" sz="1000" b="1">
                        <a:solidFill>
                          <a:schemeClr val="tx1"/>
                        </a:solidFill>
                      </a:rPr>
                      <a:t>Skaitytojų</a:t>
                    </a:r>
                    <a:r>
                      <a:rPr lang="lt-LT" sz="1000" b="1" baseline="0">
                        <a:solidFill>
                          <a:schemeClr val="tx1"/>
                        </a:solidFill>
                      </a:rPr>
                      <a:t> pamesti</a:t>
                    </a:r>
                  </a:p>
                  <a:p>
                    <a:r>
                      <a:rPr lang="lt-LT" sz="1000" b="1" baseline="0">
                        <a:solidFill>
                          <a:schemeClr val="tx1"/>
                        </a:solidFill>
                      </a:rPr>
                      <a:t>1,8%</a:t>
                    </a:r>
                    <a:endParaRPr lang="lt-LT" sz="1000" b="1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638888888888888E-2"/>
                  <c:y val="0.2647348148148148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>
                        <a:solidFill>
                          <a:schemeClr val="tx1"/>
                        </a:solidFill>
                      </a:rPr>
                      <a:t>Kitos priežastys</a:t>
                    </a: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fld id="{E5805BF3-2EC0-4409-BE7D-C4F042F46D46}" type="VALUE">
                      <a:rPr lang="en-US" sz="1000" b="1">
                        <a:solidFill>
                          <a:schemeClr val="tx1"/>
                        </a:solidFill>
                      </a:rPr>
                      <a:pPr>
                        <a:defRPr sz="1000">
                          <a:solidFill>
                            <a:schemeClr val="tx1"/>
                          </a:solidFill>
                        </a:defRPr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Lapas1!$A$22:$A$25</c:f>
              <c:strCache>
                <c:ptCount val="4"/>
                <c:pt idx="0">
                  <c:v>Susidėvėję</c:v>
                </c:pt>
                <c:pt idx="1">
                  <c:v>Nepaklausūs</c:v>
                </c:pt>
                <c:pt idx="2">
                  <c:v>Skaity</c:v>
                </c:pt>
                <c:pt idx="3">
                  <c:v>Kita</c:v>
                </c:pt>
              </c:strCache>
            </c:strRef>
          </c:cat>
          <c:val>
            <c:numRef>
              <c:f>Lapas1!$B$22:$B$25</c:f>
              <c:numCache>
                <c:formatCode>0.0%</c:formatCode>
                <c:ptCount val="4"/>
                <c:pt idx="0" formatCode="0.00%">
                  <c:v>0.55700000000000005</c:v>
                </c:pt>
                <c:pt idx="1">
                  <c:v>0.41399999999999998</c:v>
                </c:pt>
                <c:pt idx="2" formatCode="0.00%">
                  <c:v>1.7999999999999999E-2</c:v>
                </c:pt>
                <c:pt idx="3" formatCode="0.00%">
                  <c:v>9.7999999999999997E-3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Vilniaus apskrities bibliotekų dokumentų nurašymo priežastys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0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99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4244143518518518"/>
                  <c:y val="-0.16637370370370369"/>
                </c:manualLayout>
              </c:layout>
              <c:tx>
                <c:rich>
                  <a:bodyPr/>
                  <a:lstStyle/>
                  <a:p>
                    <a:r>
                      <a:rPr lang="lt-LT" sz="1100" b="1">
                        <a:solidFill>
                          <a:schemeClr val="bg1"/>
                        </a:solidFill>
                      </a:rPr>
                      <a:t>Susidėvėję,</a:t>
                    </a:r>
                    <a:r>
                      <a:rPr lang="lt-LT" sz="1100" b="1" baseline="0">
                        <a:solidFill>
                          <a:schemeClr val="bg1"/>
                        </a:solidFill>
                      </a:rPr>
                      <a:t> sugadinti</a:t>
                    </a:r>
                  </a:p>
                  <a:p>
                    <a:fld id="{B9452659-4B71-4A2E-9ACB-AE61F4523C0B}" type="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4.7734259259259261E-2"/>
                  <c:y val="-0.14574000000000001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Nepaklausūs,</a:t>
                    </a:r>
                    <a:r>
                      <a:rPr lang="en-US" b="1" baseline="0">
                        <a:solidFill>
                          <a:sysClr val="windowText" lastClr="000000"/>
                        </a:solidFill>
                      </a:rPr>
                      <a:t> neaktualūs</a:t>
                    </a:r>
                  </a:p>
                  <a:p>
                    <a:fld id="{60AD6287-57FE-44D2-A04E-52888BF00CA6}" type="VALUE">
                      <a:rPr lang="en-US" b="1">
                        <a:solidFill>
                          <a:sysClr val="windowText" lastClr="000000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2.6853703703703703E-2"/>
                  <c:y val="-0.16322222222222227"/>
                </c:manualLayout>
              </c:layout>
              <c:tx>
                <c:rich>
                  <a:bodyPr/>
                  <a:lstStyle/>
                  <a:p>
                    <a:r>
                      <a:rPr lang="lt-LT" sz="1000" b="1">
                        <a:solidFill>
                          <a:sysClr val="windowText" lastClr="000000"/>
                        </a:solidFill>
                      </a:rPr>
                      <a:t>Skaitytojų pamesti</a:t>
                    </a:r>
                  </a:p>
                  <a:p>
                    <a:fld id="{BF393852-57FC-4027-B851-D0B6B8038A21}" type="VALUE">
                      <a:rPr lang="en-US" sz="1000" b="1">
                        <a:solidFill>
                          <a:sysClr val="windowText" lastClr="000000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2.0185185185185185E-4"/>
                  <c:y val="1.9973703703703705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Kitos priežastys</a:t>
                    </a:r>
                  </a:p>
                  <a:p>
                    <a:fld id="{12C82525-0A33-49C2-8BCC-2A60BE0472D0}" type="VALUE">
                      <a:rPr lang="en-US" b="1">
                        <a:solidFill>
                          <a:sysClr val="windowText" lastClr="000000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22225" cap="flat" cmpd="sng" algn="ctr">
                  <a:solidFill>
                    <a:schemeClr val="tx1">
                      <a:lumMod val="50000"/>
                      <a:lumOff val="50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Lapas1!$A$28:$A$31</c:f>
              <c:strCache>
                <c:ptCount val="4"/>
                <c:pt idx="0">
                  <c:v>Susidėvėję</c:v>
                </c:pt>
                <c:pt idx="1">
                  <c:v>Nepaklausūs</c:v>
                </c:pt>
                <c:pt idx="2">
                  <c:v>Skaity</c:v>
                </c:pt>
                <c:pt idx="3">
                  <c:v>Kita</c:v>
                </c:pt>
              </c:strCache>
            </c:strRef>
          </c:cat>
          <c:val>
            <c:numRef>
              <c:f>Lapas1!$B$28:$B$31</c:f>
              <c:numCache>
                <c:formatCode>0%</c:formatCode>
                <c:ptCount val="4"/>
                <c:pt idx="0">
                  <c:v>0.85</c:v>
                </c:pt>
                <c:pt idx="1">
                  <c:v>0.13</c:v>
                </c:pt>
                <c:pt idx="2">
                  <c:v>0.01</c:v>
                </c:pt>
                <c:pt idx="3" formatCode="0.0%">
                  <c:v>6.0000000000000001E-3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300" b="1" i="0" baseline="0">
                <a:solidFill>
                  <a:schemeClr val="tx1"/>
                </a:solidFill>
                <a:effectLst/>
              </a:rPr>
              <a:t>Vilniaus apskrities bibliotekų dokumentų gauties ir nurašymo palyginimas, tūks. fiz. vnt. </a:t>
            </a:r>
            <a:endParaRPr lang="lt-LT" sz="13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410115740740738"/>
          <c:y val="0.24336962962962963"/>
          <c:w val="0.77970775941230486"/>
          <c:h val="0.6310803703703702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Lapas1!$B$2</c:f>
              <c:strCache>
                <c:ptCount val="1"/>
                <c:pt idx="0">
                  <c:v>Gauta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9,0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9,3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10,3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20,2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34,2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Lapas1!$A$3:$A$10</c:f>
              <c:strCache>
                <c:ptCount val="8"/>
                <c:pt idx="0">
                  <c:v>Širvintos</c:v>
                </c:pt>
                <c:pt idx="1">
                  <c:v>Trakai</c:v>
                </c:pt>
                <c:pt idx="2">
                  <c:v>Šalčininkai</c:v>
                </c:pt>
                <c:pt idx="3">
                  <c:v>Ukmergė</c:v>
                </c:pt>
                <c:pt idx="4">
                  <c:v>Švenčionys</c:v>
                </c:pt>
                <c:pt idx="5">
                  <c:v>Elektrėnai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Lapas1!$B$3:$B$10</c:f>
              <c:numCache>
                <c:formatCode>General</c:formatCode>
                <c:ptCount val="8"/>
                <c:pt idx="0">
                  <c:v>7.3</c:v>
                </c:pt>
                <c:pt idx="1">
                  <c:v>8.1999999999999993</c:v>
                </c:pt>
                <c:pt idx="2">
                  <c:v>8.8000000000000007</c:v>
                </c:pt>
                <c:pt idx="3" formatCode="0.0">
                  <c:v>9</c:v>
                </c:pt>
                <c:pt idx="4">
                  <c:v>9.3000000000000007</c:v>
                </c:pt>
                <c:pt idx="5">
                  <c:v>10.3</c:v>
                </c:pt>
                <c:pt idx="6">
                  <c:v>20.2</c:v>
                </c:pt>
                <c:pt idx="7">
                  <c:v>34.200000000000003</c:v>
                </c:pt>
              </c:numCache>
            </c:numRef>
          </c:val>
        </c:ser>
        <c:ser>
          <c:idx val="1"/>
          <c:order val="1"/>
          <c:tx>
            <c:strRef>
              <c:f>Lapas1!$C$2</c:f>
              <c:strCache>
                <c:ptCount val="1"/>
                <c:pt idx="0">
                  <c:v>Nurašyta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13,7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11,3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12,7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11,5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578703703703703E-2"/>
                  <c:y val="4.703703703703703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5,6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8,0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31,8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Lapas1!$A$3:$A$10</c:f>
              <c:strCache>
                <c:ptCount val="8"/>
                <c:pt idx="0">
                  <c:v>Širvintos</c:v>
                </c:pt>
                <c:pt idx="1">
                  <c:v>Trakai</c:v>
                </c:pt>
                <c:pt idx="2">
                  <c:v>Šalčininkai</c:v>
                </c:pt>
                <c:pt idx="3">
                  <c:v>Ukmergė</c:v>
                </c:pt>
                <c:pt idx="4">
                  <c:v>Švenčionys</c:v>
                </c:pt>
                <c:pt idx="5">
                  <c:v>Elektrėnai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Lapas1!$C$3:$C$10</c:f>
              <c:numCache>
                <c:formatCode>General</c:formatCode>
                <c:ptCount val="8"/>
                <c:pt idx="0">
                  <c:v>13.7</c:v>
                </c:pt>
                <c:pt idx="1">
                  <c:v>11.3</c:v>
                </c:pt>
                <c:pt idx="2">
                  <c:v>12.7</c:v>
                </c:pt>
                <c:pt idx="3">
                  <c:v>11.5</c:v>
                </c:pt>
                <c:pt idx="4">
                  <c:v>10.8</c:v>
                </c:pt>
                <c:pt idx="5">
                  <c:v>5.6</c:v>
                </c:pt>
                <c:pt idx="6">
                  <c:v>7.9</c:v>
                </c:pt>
                <c:pt idx="7">
                  <c:v>31.8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856051104"/>
        <c:axId val="-1856050560"/>
        <c:axId val="0"/>
      </c:bar3DChart>
      <c:catAx>
        <c:axId val="-185605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856050560"/>
        <c:crosses val="autoZero"/>
        <c:auto val="1"/>
        <c:lblAlgn val="ctr"/>
        <c:lblOffset val="100"/>
        <c:noMultiLvlLbl val="0"/>
      </c:catAx>
      <c:valAx>
        <c:axId val="-1856050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85605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54522497704315"/>
          <c:y val="0.90737592592592597"/>
          <c:w val="0.3109093204775023"/>
          <c:h val="8.7920370370370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300" b="1" i="0" baseline="0">
                <a:solidFill>
                  <a:schemeClr val="tx1"/>
                </a:solidFill>
                <a:effectLst/>
              </a:rPr>
              <a:t>Vilniaus apskrities bibliotekų dokumentų gauties ir nurašymo palyginimas, tūks. fiz. vnt. </a:t>
            </a:r>
            <a:endParaRPr lang="lt-LT" sz="13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410115740740738"/>
          <c:y val="0.24336962962962963"/>
          <c:w val="0.77970775941230486"/>
          <c:h val="0.6310803703703702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Lapas1!$B$2</c:f>
              <c:strCache>
                <c:ptCount val="1"/>
                <c:pt idx="0">
                  <c:v>Gauta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9,0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9,3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10,3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20,2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34,2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Lapas1!$A$3:$A$10</c:f>
              <c:strCache>
                <c:ptCount val="8"/>
                <c:pt idx="0">
                  <c:v>Širvintos</c:v>
                </c:pt>
                <c:pt idx="1">
                  <c:v>Trakai</c:v>
                </c:pt>
                <c:pt idx="2">
                  <c:v>Šalčininkai</c:v>
                </c:pt>
                <c:pt idx="3">
                  <c:v>Ukmergė</c:v>
                </c:pt>
                <c:pt idx="4">
                  <c:v>Švenčionys</c:v>
                </c:pt>
                <c:pt idx="5">
                  <c:v>Elektrėnai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Lapas1!$B$3:$B$10</c:f>
              <c:numCache>
                <c:formatCode>General</c:formatCode>
                <c:ptCount val="8"/>
                <c:pt idx="0">
                  <c:v>7.3</c:v>
                </c:pt>
                <c:pt idx="1">
                  <c:v>8.1999999999999993</c:v>
                </c:pt>
                <c:pt idx="2">
                  <c:v>8.8000000000000007</c:v>
                </c:pt>
                <c:pt idx="3" formatCode="0.0">
                  <c:v>9</c:v>
                </c:pt>
                <c:pt idx="4">
                  <c:v>9.3000000000000007</c:v>
                </c:pt>
                <c:pt idx="5">
                  <c:v>10.3</c:v>
                </c:pt>
                <c:pt idx="6">
                  <c:v>20.2</c:v>
                </c:pt>
                <c:pt idx="7">
                  <c:v>34.200000000000003</c:v>
                </c:pt>
              </c:numCache>
            </c:numRef>
          </c:val>
        </c:ser>
        <c:ser>
          <c:idx val="1"/>
          <c:order val="1"/>
          <c:tx>
            <c:strRef>
              <c:f>Lapas1!$C$2</c:f>
              <c:strCache>
                <c:ptCount val="1"/>
                <c:pt idx="0">
                  <c:v>Nurašyta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13,7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11,3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12,7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11,5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578703703703703E-2"/>
                  <c:y val="4.703703703703703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5,6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7,9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31,8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Lapas1!$A$3:$A$10</c:f>
              <c:strCache>
                <c:ptCount val="8"/>
                <c:pt idx="0">
                  <c:v>Širvintos</c:v>
                </c:pt>
                <c:pt idx="1">
                  <c:v>Trakai</c:v>
                </c:pt>
                <c:pt idx="2">
                  <c:v>Šalčininkai</c:v>
                </c:pt>
                <c:pt idx="3">
                  <c:v>Ukmergė</c:v>
                </c:pt>
                <c:pt idx="4">
                  <c:v>Švenčionys</c:v>
                </c:pt>
                <c:pt idx="5">
                  <c:v>Elektrėnai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Lapas1!$C$3:$C$10</c:f>
              <c:numCache>
                <c:formatCode>General</c:formatCode>
                <c:ptCount val="8"/>
                <c:pt idx="0">
                  <c:v>13.7</c:v>
                </c:pt>
                <c:pt idx="1">
                  <c:v>11.3</c:v>
                </c:pt>
                <c:pt idx="2">
                  <c:v>12.7</c:v>
                </c:pt>
                <c:pt idx="3">
                  <c:v>11.5</c:v>
                </c:pt>
                <c:pt idx="4">
                  <c:v>10.8</c:v>
                </c:pt>
                <c:pt idx="5">
                  <c:v>5.6</c:v>
                </c:pt>
                <c:pt idx="6">
                  <c:v>7.9</c:v>
                </c:pt>
                <c:pt idx="7">
                  <c:v>31.8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856047296"/>
        <c:axId val="-1856058720"/>
        <c:axId val="0"/>
      </c:bar3DChart>
      <c:catAx>
        <c:axId val="-1856047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856058720"/>
        <c:crosses val="autoZero"/>
        <c:auto val="1"/>
        <c:lblAlgn val="ctr"/>
        <c:lblOffset val="100"/>
        <c:noMultiLvlLbl val="0"/>
      </c:catAx>
      <c:valAx>
        <c:axId val="-1856058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85604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54522497704315"/>
          <c:y val="0.90737592592592597"/>
          <c:w val="0.3109093204775023"/>
          <c:h val="8.7920370370370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350" b="1" i="0" baseline="0">
                <a:solidFill>
                  <a:schemeClr val="tx1"/>
                </a:solidFill>
                <a:effectLst/>
              </a:rPr>
              <a:t>Alytaus apskrities bibliotekų dokumentų gauties ir nurašymo palyginimas, tūks. fiz. vnt. </a:t>
            </a:r>
            <a:endParaRPr lang="lt-LT" sz="135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4445138888888889"/>
          <c:y val="2.8222222222222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Lapas1!$B$14</c:f>
              <c:strCache>
                <c:ptCount val="1"/>
                <c:pt idx="0">
                  <c:v>Gauta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Lapas1!$A$15:$A$19</c:f>
              <c:strCache>
                <c:ptCount val="5"/>
                <c:pt idx="0">
                  <c:v>Druskininkai</c:v>
                </c:pt>
                <c:pt idx="1">
                  <c:v>Varėna</c:v>
                </c:pt>
                <c:pt idx="2">
                  <c:v>Alytaus m.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Lapas1!$B$15:$B$19</c:f>
              <c:numCache>
                <c:formatCode>General</c:formatCode>
                <c:ptCount val="5"/>
                <c:pt idx="0">
                  <c:v>5.3</c:v>
                </c:pt>
                <c:pt idx="1">
                  <c:v>8.1</c:v>
                </c:pt>
                <c:pt idx="2">
                  <c:v>8.1999999999999993</c:v>
                </c:pt>
                <c:pt idx="3">
                  <c:v>9.9</c:v>
                </c:pt>
                <c:pt idx="4">
                  <c:v>11.8</c:v>
                </c:pt>
              </c:numCache>
            </c:numRef>
          </c:val>
        </c:ser>
        <c:ser>
          <c:idx val="1"/>
          <c:order val="1"/>
          <c:tx>
            <c:strRef>
              <c:f>Lapas1!$C$14</c:f>
              <c:strCache>
                <c:ptCount val="1"/>
                <c:pt idx="0">
                  <c:v>Nurašyta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Lapas1!$A$15:$A$19</c:f>
              <c:strCache>
                <c:ptCount val="5"/>
                <c:pt idx="0">
                  <c:v>Druskininkai</c:v>
                </c:pt>
                <c:pt idx="1">
                  <c:v>Varėna</c:v>
                </c:pt>
                <c:pt idx="2">
                  <c:v>Alytaus m.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Lapas1!$C$15:$C$19</c:f>
              <c:numCache>
                <c:formatCode>General</c:formatCode>
                <c:ptCount val="5"/>
                <c:pt idx="0">
                  <c:v>5.0999999999999996</c:v>
                </c:pt>
                <c:pt idx="1">
                  <c:v>10.1</c:v>
                </c:pt>
                <c:pt idx="2">
                  <c:v>5.9</c:v>
                </c:pt>
                <c:pt idx="3">
                  <c:v>15.9</c:v>
                </c:pt>
                <c:pt idx="4">
                  <c:v>15.3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56057088"/>
        <c:axId val="-1856056544"/>
        <c:axId val="0"/>
      </c:bar3DChart>
      <c:catAx>
        <c:axId val="-1856057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856056544"/>
        <c:crosses val="autoZero"/>
        <c:auto val="1"/>
        <c:lblAlgn val="ctr"/>
        <c:lblOffset val="100"/>
        <c:noMultiLvlLbl val="0"/>
      </c:catAx>
      <c:valAx>
        <c:axId val="-1856056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85605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 apskrities bibliotekų dokumentų nurašymo priežastys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86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388888888888893E-4"/>
          <c:y val="0.31193555555555558"/>
          <c:w val="0.91104166666666664"/>
          <c:h val="0.64054703703703708"/>
        </c:manualLayout>
      </c:layout>
      <c:pie3D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86000"/>
                </a:schemeClr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 w="0">
                <a:solidFill>
                  <a:schemeClr val="lt1"/>
                </a:solidFill>
              </a:ln>
              <a:effectLst/>
              <a:sp3d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9.340578703703703E-2"/>
                  <c:y val="-0.3367390740740740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00" b="1">
                        <a:solidFill>
                          <a:schemeClr val="bg1"/>
                        </a:solidFill>
                      </a:rPr>
                      <a:t>Susidėvėję, sugadinti,</a:t>
                    </a:r>
                  </a:p>
                  <a:p>
                    <a:pPr>
                      <a:defRPr b="1"/>
                    </a:pPr>
                    <a:r>
                      <a:rPr lang="lt-LT" sz="1000" b="1">
                        <a:solidFill>
                          <a:schemeClr val="bg1"/>
                        </a:solidFill>
                      </a:rPr>
                      <a:t>55,7%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240162037037039"/>
                      <c:h val="0.19278148148148147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4.7596527777777779E-2"/>
                  <c:y val="0.1966848148148147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/>
                      <a:t>Nepaklausūs, neaktualūs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fld id="{8790FD14-CFAD-4865-8C4C-01FD6EB9734C}" type="VALUE">
                      <a:rPr lang="en-US" sz="1000" b="1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87175925925928"/>
                      <c:h val="0.2373488888888888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8668518518518518E-2"/>
                  <c:y val="-0.14294629629629629"/>
                </c:manualLayout>
              </c:layout>
              <c:tx>
                <c:rich>
                  <a:bodyPr/>
                  <a:lstStyle/>
                  <a:p>
                    <a:r>
                      <a:rPr lang="lt-LT" sz="1000" b="1">
                        <a:solidFill>
                          <a:schemeClr val="tx1"/>
                        </a:solidFill>
                      </a:rPr>
                      <a:t>Skaitytojų</a:t>
                    </a:r>
                    <a:r>
                      <a:rPr lang="lt-LT" sz="1000" b="1" baseline="0">
                        <a:solidFill>
                          <a:schemeClr val="tx1"/>
                        </a:solidFill>
                      </a:rPr>
                      <a:t> pamesti</a:t>
                    </a:r>
                  </a:p>
                  <a:p>
                    <a:r>
                      <a:rPr lang="lt-LT" sz="1000" b="1" baseline="0">
                        <a:solidFill>
                          <a:schemeClr val="tx1"/>
                        </a:solidFill>
                      </a:rPr>
                      <a:t>1,8%</a:t>
                    </a:r>
                    <a:endParaRPr lang="lt-LT" sz="1000" b="1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638888888888888E-2"/>
                  <c:y val="0.2647348148148148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>
                        <a:solidFill>
                          <a:schemeClr val="tx1"/>
                        </a:solidFill>
                      </a:rPr>
                      <a:t>Kitos priežastys</a:t>
                    </a: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fld id="{E5805BF3-2EC0-4409-BE7D-C4F042F46D46}" type="VALUE">
                      <a:rPr lang="en-US" sz="1000" b="1">
                        <a:solidFill>
                          <a:schemeClr val="tx1"/>
                        </a:solidFill>
                      </a:rPr>
                      <a:pPr>
                        <a:defRPr sz="1000">
                          <a:solidFill>
                            <a:schemeClr val="tx1"/>
                          </a:solidFill>
                        </a:defRPr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Lapas1!$A$22:$A$25</c:f>
              <c:strCache>
                <c:ptCount val="4"/>
                <c:pt idx="0">
                  <c:v>Susidėvėję</c:v>
                </c:pt>
                <c:pt idx="1">
                  <c:v>Nepaklausūs</c:v>
                </c:pt>
                <c:pt idx="2">
                  <c:v>Skaity</c:v>
                </c:pt>
                <c:pt idx="3">
                  <c:v>Kita</c:v>
                </c:pt>
              </c:strCache>
            </c:strRef>
          </c:cat>
          <c:val>
            <c:numRef>
              <c:f>Lapas1!$B$22:$B$25</c:f>
              <c:numCache>
                <c:formatCode>0.0%</c:formatCode>
                <c:ptCount val="4"/>
                <c:pt idx="0" formatCode="0.00%">
                  <c:v>0.55700000000000005</c:v>
                </c:pt>
                <c:pt idx="1">
                  <c:v>0.41399999999999998</c:v>
                </c:pt>
                <c:pt idx="2" formatCode="0.00%">
                  <c:v>1.7999999999999999E-2</c:v>
                </c:pt>
                <c:pt idx="3" formatCode="0.00%">
                  <c:v>9.7999999999999997E-3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Vilniaus apskrities bibliotekų dokumentų nurašymo priežastys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0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99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4244143518518518"/>
                  <c:y val="-0.16637370370370369"/>
                </c:manualLayout>
              </c:layout>
              <c:tx>
                <c:rich>
                  <a:bodyPr/>
                  <a:lstStyle/>
                  <a:p>
                    <a:r>
                      <a:rPr lang="lt-LT" sz="1100" b="1">
                        <a:solidFill>
                          <a:schemeClr val="bg1"/>
                        </a:solidFill>
                      </a:rPr>
                      <a:t>Susidėvėję,</a:t>
                    </a:r>
                    <a:r>
                      <a:rPr lang="lt-LT" sz="1100" b="1" baseline="0">
                        <a:solidFill>
                          <a:schemeClr val="bg1"/>
                        </a:solidFill>
                      </a:rPr>
                      <a:t> sugadinti</a:t>
                    </a:r>
                  </a:p>
                  <a:p>
                    <a:fld id="{B9452659-4B71-4A2E-9ACB-AE61F4523C0B}" type="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4.7734259259259261E-2"/>
                  <c:y val="-0.14574000000000001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Nepaklausūs,</a:t>
                    </a:r>
                    <a:r>
                      <a:rPr lang="en-US" b="1" baseline="0">
                        <a:solidFill>
                          <a:sysClr val="windowText" lastClr="000000"/>
                        </a:solidFill>
                      </a:rPr>
                      <a:t> neaktualūs</a:t>
                    </a:r>
                  </a:p>
                  <a:p>
                    <a:fld id="{60AD6287-57FE-44D2-A04E-52888BF00CA6}" type="VALUE">
                      <a:rPr lang="en-US" b="1">
                        <a:solidFill>
                          <a:sysClr val="windowText" lastClr="000000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2.6853703703703703E-2"/>
                  <c:y val="-0.16322222222222227"/>
                </c:manualLayout>
              </c:layout>
              <c:tx>
                <c:rich>
                  <a:bodyPr/>
                  <a:lstStyle/>
                  <a:p>
                    <a:r>
                      <a:rPr lang="lt-LT" sz="1000" b="1">
                        <a:solidFill>
                          <a:sysClr val="windowText" lastClr="000000"/>
                        </a:solidFill>
                      </a:rPr>
                      <a:t>Skaitytojų pamesti</a:t>
                    </a:r>
                  </a:p>
                  <a:p>
                    <a:fld id="{BF393852-57FC-4027-B851-D0B6B8038A21}" type="VALUE">
                      <a:rPr lang="en-US" sz="1000" b="1">
                        <a:solidFill>
                          <a:sysClr val="windowText" lastClr="000000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2.0185185185185185E-4"/>
                  <c:y val="1.9973703703703705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Kitos priežastys</a:t>
                    </a:r>
                  </a:p>
                  <a:p>
                    <a:fld id="{12C82525-0A33-49C2-8BCC-2A60BE0472D0}" type="VALUE">
                      <a:rPr lang="en-US" b="1">
                        <a:solidFill>
                          <a:sysClr val="windowText" lastClr="000000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22225" cap="flat" cmpd="sng" algn="ctr">
                  <a:solidFill>
                    <a:schemeClr val="tx1">
                      <a:lumMod val="50000"/>
                      <a:lumOff val="50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Lapas1!$A$28:$A$31</c:f>
              <c:strCache>
                <c:ptCount val="4"/>
                <c:pt idx="0">
                  <c:v>Susidėvėję</c:v>
                </c:pt>
                <c:pt idx="1">
                  <c:v>Nepaklausūs</c:v>
                </c:pt>
                <c:pt idx="2">
                  <c:v>Skaity</c:v>
                </c:pt>
                <c:pt idx="3">
                  <c:v>Kita</c:v>
                </c:pt>
              </c:strCache>
            </c:strRef>
          </c:cat>
          <c:val>
            <c:numRef>
              <c:f>Lapas1!$B$28:$B$31</c:f>
              <c:numCache>
                <c:formatCode>0%</c:formatCode>
                <c:ptCount val="4"/>
                <c:pt idx="0">
                  <c:v>0.85</c:v>
                </c:pt>
                <c:pt idx="1">
                  <c:v>0.13</c:v>
                </c:pt>
                <c:pt idx="2">
                  <c:v>0.01</c:v>
                </c:pt>
                <c:pt idx="3" formatCode="0.0%">
                  <c:v>6.0000000000000001E-3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Lapas1!$B$44</c:f>
              <c:strCache>
                <c:ptCount val="1"/>
                <c:pt idx="0">
                  <c:v>Gauta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0"/>
                  <c:y val="-4.629629629629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Lapas1!$A$45:$A$52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Lapas1!$B$45:$B$52</c:f>
              <c:numCache>
                <c:formatCode>General</c:formatCode>
                <c:ptCount val="8"/>
                <c:pt idx="0">
                  <c:v>10.3</c:v>
                </c:pt>
                <c:pt idx="1">
                  <c:v>8.8000000000000007</c:v>
                </c:pt>
                <c:pt idx="2">
                  <c:v>7.3</c:v>
                </c:pt>
                <c:pt idx="3">
                  <c:v>9.3000000000000007</c:v>
                </c:pt>
                <c:pt idx="4">
                  <c:v>8.1999999999999993</c:v>
                </c:pt>
                <c:pt idx="5" formatCode="0.0">
                  <c:v>9</c:v>
                </c:pt>
                <c:pt idx="6">
                  <c:v>20.2</c:v>
                </c:pt>
                <c:pt idx="7">
                  <c:v>34.200000000000003</c:v>
                </c:pt>
              </c:numCache>
            </c:numRef>
          </c:val>
        </c:ser>
        <c:ser>
          <c:idx val="1"/>
          <c:order val="1"/>
          <c:tx>
            <c:strRef>
              <c:f>Lapas1!$C$44</c:f>
              <c:strCache>
                <c:ptCount val="1"/>
                <c:pt idx="0">
                  <c:v>Nurašyta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Lapas1!$A$45:$A$52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Lapas1!$C$45:$C$52</c:f>
              <c:numCache>
                <c:formatCode>General</c:formatCode>
                <c:ptCount val="8"/>
                <c:pt idx="0">
                  <c:v>5.6</c:v>
                </c:pt>
                <c:pt idx="1">
                  <c:v>12.7</c:v>
                </c:pt>
                <c:pt idx="2">
                  <c:v>13.7</c:v>
                </c:pt>
                <c:pt idx="3">
                  <c:v>10.8</c:v>
                </c:pt>
                <c:pt idx="4">
                  <c:v>11.3</c:v>
                </c:pt>
                <c:pt idx="5">
                  <c:v>11.5</c:v>
                </c:pt>
                <c:pt idx="6" formatCode="0.0">
                  <c:v>8</c:v>
                </c:pt>
                <c:pt idx="7">
                  <c:v>31.8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856047840"/>
        <c:axId val="-1856055456"/>
        <c:axId val="0"/>
      </c:bar3DChart>
      <c:catAx>
        <c:axId val="-1856047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856055456"/>
        <c:crosses val="autoZero"/>
        <c:auto val="1"/>
        <c:lblAlgn val="ctr"/>
        <c:lblOffset val="100"/>
        <c:noMultiLvlLbl val="0"/>
      </c:catAx>
      <c:valAx>
        <c:axId val="-1856055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85604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14</xdr:row>
      <xdr:rowOff>114300</xdr:rowOff>
    </xdr:from>
    <xdr:to>
      <xdr:col>17</xdr:col>
      <xdr:colOff>548100</xdr:colOff>
      <xdr:row>28</xdr:row>
      <xdr:rowOff>147300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14</xdr:row>
      <xdr:rowOff>95250</xdr:rowOff>
    </xdr:from>
    <xdr:to>
      <xdr:col>9</xdr:col>
      <xdr:colOff>395700</xdr:colOff>
      <xdr:row>28</xdr:row>
      <xdr:rowOff>128250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19</xdr:row>
      <xdr:rowOff>152400</xdr:rowOff>
    </xdr:from>
    <xdr:to>
      <xdr:col>10</xdr:col>
      <xdr:colOff>90900</xdr:colOff>
      <xdr:row>33</xdr:row>
      <xdr:rowOff>185400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209550</xdr:colOff>
      <xdr:row>19</xdr:row>
      <xdr:rowOff>152400</xdr:rowOff>
    </xdr:from>
    <xdr:to>
      <xdr:col>18</xdr:col>
      <xdr:colOff>14700</xdr:colOff>
      <xdr:row>33</xdr:row>
      <xdr:rowOff>185400</xdr:rowOff>
    </xdr:to>
    <xdr:graphicFrame macro="">
      <xdr:nvGraphicFramePr>
        <xdr:cNvPr id="9" name="Diagrama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0</xdr:row>
      <xdr:rowOff>71437</xdr:rowOff>
    </xdr:from>
    <xdr:to>
      <xdr:col>12</xdr:col>
      <xdr:colOff>5175</xdr:colOff>
      <xdr:row>11</xdr:row>
      <xdr:rowOff>9187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538162</xdr:colOff>
      <xdr:row>11</xdr:row>
      <xdr:rowOff>109537</xdr:rowOff>
    </xdr:from>
    <xdr:to>
      <xdr:col>11</xdr:col>
      <xdr:colOff>590962</xdr:colOff>
      <xdr:row>24</xdr:row>
      <xdr:rowOff>66337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161925</xdr:colOff>
      <xdr:row>7</xdr:row>
      <xdr:rowOff>61912</xdr:rowOff>
    </xdr:from>
    <xdr:to>
      <xdr:col>19</xdr:col>
      <xdr:colOff>214725</xdr:colOff>
      <xdr:row>17</xdr:row>
      <xdr:rowOff>190162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190500</xdr:colOff>
      <xdr:row>25</xdr:row>
      <xdr:rowOff>176212</xdr:rowOff>
    </xdr:from>
    <xdr:to>
      <xdr:col>12</xdr:col>
      <xdr:colOff>243300</xdr:colOff>
      <xdr:row>40</xdr:row>
      <xdr:rowOff>18712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590550</xdr:colOff>
      <xdr:row>23</xdr:row>
      <xdr:rowOff>52387</xdr:rowOff>
    </xdr:from>
    <xdr:to>
      <xdr:col>17</xdr:col>
      <xdr:colOff>285750</xdr:colOff>
      <xdr:row>37</xdr:row>
      <xdr:rowOff>128587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18"/>
  <sheetViews>
    <sheetView workbookViewId="0">
      <selection activeCell="T17" sqref="T17"/>
    </sheetView>
  </sheetViews>
  <sheetFormatPr defaultColWidth="8.85546875" defaultRowHeight="15" x14ac:dyDescent="0.25"/>
  <cols>
    <col min="1" max="1" width="4.5703125" style="2" customWidth="1"/>
    <col min="2" max="2" width="11.42578125" style="2" customWidth="1"/>
    <col min="3" max="3" width="7.28515625" style="2" customWidth="1"/>
    <col min="4" max="4" width="6.28515625" style="2" customWidth="1"/>
    <col min="5" max="5" width="6.42578125" style="2" customWidth="1"/>
    <col min="6" max="6" width="5.7109375" style="2" customWidth="1"/>
    <col min="7" max="7" width="6.28515625" style="2" customWidth="1"/>
    <col min="8" max="8" width="5.5703125" style="2" customWidth="1"/>
    <col min="9" max="9" width="6.5703125" style="2" customWidth="1"/>
    <col min="10" max="10" width="6.140625" style="2" customWidth="1"/>
    <col min="11" max="11" width="8.28515625" style="2" customWidth="1"/>
    <col min="12" max="12" width="10" style="2" customWidth="1"/>
    <col min="13" max="13" width="7.28515625" style="2" customWidth="1"/>
    <col min="14" max="14" width="8" style="2" customWidth="1"/>
    <col min="15" max="15" width="7.85546875" style="2" customWidth="1"/>
    <col min="16" max="16" width="8.28515625" style="2" customWidth="1"/>
    <col min="17" max="17" width="8.5703125" style="2" customWidth="1"/>
    <col min="18" max="18" width="9" style="2" customWidth="1"/>
    <col min="19" max="19" width="8.85546875" style="2"/>
    <col min="20" max="20" width="10.5703125" style="2" bestFit="1" customWidth="1"/>
    <col min="21" max="16384" width="8.85546875" style="2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x14ac:dyDescent="0.25">
      <c r="A2" s="65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1" x14ac:dyDescent="0.25">
      <c r="A4" s="66" t="s">
        <v>0</v>
      </c>
      <c r="B4" s="66" t="s">
        <v>1</v>
      </c>
      <c r="C4" s="69" t="s">
        <v>2</v>
      </c>
      <c r="D4" s="70"/>
      <c r="E4" s="70"/>
      <c r="F4" s="70"/>
      <c r="G4" s="70"/>
      <c r="H4" s="70"/>
      <c r="I4" s="70"/>
      <c r="J4" s="71"/>
      <c r="K4" s="69" t="s">
        <v>3</v>
      </c>
      <c r="L4" s="70"/>
      <c r="M4" s="70"/>
      <c r="N4" s="70"/>
      <c r="O4" s="71"/>
      <c r="P4" s="72" t="s">
        <v>4</v>
      </c>
      <c r="Q4" s="73"/>
      <c r="R4" s="74"/>
    </row>
    <row r="5" spans="1:21" x14ac:dyDescent="0.25">
      <c r="A5" s="67"/>
      <c r="B5" s="67"/>
      <c r="C5" s="69" t="s">
        <v>5</v>
      </c>
      <c r="D5" s="71"/>
      <c r="E5" s="69" t="s">
        <v>6</v>
      </c>
      <c r="F5" s="71"/>
      <c r="G5" s="69" t="s">
        <v>7</v>
      </c>
      <c r="H5" s="71"/>
      <c r="I5" s="69" t="s">
        <v>8</v>
      </c>
      <c r="J5" s="71"/>
      <c r="K5" s="32" t="s">
        <v>9</v>
      </c>
      <c r="L5" s="32" t="s">
        <v>10</v>
      </c>
      <c r="M5" s="32" t="s">
        <v>11</v>
      </c>
      <c r="N5" s="32" t="s">
        <v>12</v>
      </c>
      <c r="O5" s="33" t="s">
        <v>13</v>
      </c>
      <c r="P5" s="77" t="s">
        <v>45</v>
      </c>
      <c r="Q5" s="78"/>
      <c r="R5" s="79"/>
    </row>
    <row r="6" spans="1:21" x14ac:dyDescent="0.25">
      <c r="A6" s="67"/>
      <c r="B6" s="67"/>
      <c r="C6" s="80" t="s">
        <v>14</v>
      </c>
      <c r="D6" s="80" t="s">
        <v>15</v>
      </c>
      <c r="E6" s="80" t="s">
        <v>14</v>
      </c>
      <c r="F6" s="80" t="s">
        <v>15</v>
      </c>
      <c r="G6" s="80" t="s">
        <v>14</v>
      </c>
      <c r="H6" s="80" t="s">
        <v>15</v>
      </c>
      <c r="I6" s="80" t="s">
        <v>14</v>
      </c>
      <c r="J6" s="80" t="s">
        <v>15</v>
      </c>
      <c r="K6" s="34" t="s">
        <v>16</v>
      </c>
      <c r="L6" s="34" t="s">
        <v>17</v>
      </c>
      <c r="M6" s="34" t="s">
        <v>18</v>
      </c>
      <c r="N6" s="34" t="s">
        <v>19</v>
      </c>
      <c r="O6" s="35" t="s">
        <v>20</v>
      </c>
      <c r="P6" s="36" t="s">
        <v>21</v>
      </c>
      <c r="Q6" s="33" t="s">
        <v>22</v>
      </c>
      <c r="R6" s="33" t="s">
        <v>23</v>
      </c>
    </row>
    <row r="7" spans="1:21" x14ac:dyDescent="0.25">
      <c r="A7" s="68"/>
      <c r="B7" s="68"/>
      <c r="C7" s="81"/>
      <c r="D7" s="81"/>
      <c r="E7" s="81"/>
      <c r="F7" s="81"/>
      <c r="G7" s="81"/>
      <c r="H7" s="81"/>
      <c r="I7" s="81"/>
      <c r="J7" s="81"/>
      <c r="K7" s="37"/>
      <c r="L7" s="37" t="s">
        <v>24</v>
      </c>
      <c r="M7" s="37"/>
      <c r="N7" s="37" t="s">
        <v>25</v>
      </c>
      <c r="O7" s="38"/>
      <c r="P7" s="39" t="s">
        <v>26</v>
      </c>
      <c r="Q7" s="40" t="s">
        <v>26</v>
      </c>
      <c r="R7" s="38"/>
    </row>
    <row r="8" spans="1:21" x14ac:dyDescent="0.25">
      <c r="A8" s="29">
        <v>1</v>
      </c>
      <c r="B8" s="30" t="s">
        <v>27</v>
      </c>
      <c r="C8" s="7">
        <v>5938</v>
      </c>
      <c r="D8" s="7">
        <v>228</v>
      </c>
      <c r="E8" s="7">
        <v>1865</v>
      </c>
      <c r="F8" s="7">
        <v>783</v>
      </c>
      <c r="G8" s="7">
        <v>4073</v>
      </c>
      <c r="H8" s="7">
        <v>597</v>
      </c>
      <c r="I8" s="7" t="s">
        <v>41</v>
      </c>
      <c r="J8" s="7" t="s">
        <v>41</v>
      </c>
      <c r="K8" s="7">
        <v>5492</v>
      </c>
      <c r="L8" s="7">
        <v>140</v>
      </c>
      <c r="M8" s="7">
        <v>222</v>
      </c>
      <c r="N8" s="26">
        <v>0</v>
      </c>
      <c r="O8" s="26">
        <v>84</v>
      </c>
      <c r="P8" s="7">
        <v>8217</v>
      </c>
      <c r="Q8" s="7">
        <v>5938</v>
      </c>
      <c r="R8" s="7">
        <f>P8:P13-Q8:Q13</f>
        <v>2279</v>
      </c>
      <c r="S8" s="21"/>
      <c r="T8" s="23"/>
    </row>
    <row r="9" spans="1:21" x14ac:dyDescent="0.25">
      <c r="A9" s="29">
        <v>2</v>
      </c>
      <c r="B9" s="31" t="s">
        <v>28</v>
      </c>
      <c r="C9" s="7">
        <v>15256</v>
      </c>
      <c r="D9" s="7">
        <v>1635</v>
      </c>
      <c r="E9" s="7">
        <v>3411</v>
      </c>
      <c r="F9" s="7">
        <v>1625</v>
      </c>
      <c r="G9" s="7">
        <v>1055</v>
      </c>
      <c r="H9" s="7">
        <v>430</v>
      </c>
      <c r="I9" s="7">
        <v>10790</v>
      </c>
      <c r="J9" s="7">
        <v>318</v>
      </c>
      <c r="K9" s="7">
        <v>5330</v>
      </c>
      <c r="L9" s="7">
        <v>9626</v>
      </c>
      <c r="M9" s="7">
        <v>288</v>
      </c>
      <c r="N9" s="26">
        <v>0</v>
      </c>
      <c r="O9" s="26">
        <v>12</v>
      </c>
      <c r="P9" s="7">
        <v>11789</v>
      </c>
      <c r="Q9" s="7">
        <v>15256</v>
      </c>
      <c r="R9" s="7">
        <f>P9:P13-Q9:Q13</f>
        <v>-3467</v>
      </c>
      <c r="S9" s="21"/>
    </row>
    <row r="10" spans="1:21" x14ac:dyDescent="0.25">
      <c r="A10" s="29">
        <v>3</v>
      </c>
      <c r="B10" s="31" t="s">
        <v>29</v>
      </c>
      <c r="C10" s="7">
        <v>5072</v>
      </c>
      <c r="D10" s="7">
        <v>111</v>
      </c>
      <c r="E10" s="7">
        <v>2407</v>
      </c>
      <c r="F10" s="7">
        <v>21</v>
      </c>
      <c r="G10" s="7">
        <v>503</v>
      </c>
      <c r="H10" s="7">
        <v>40</v>
      </c>
      <c r="I10" s="7">
        <v>2162</v>
      </c>
      <c r="J10" s="7">
        <v>65</v>
      </c>
      <c r="K10" s="27">
        <v>2284</v>
      </c>
      <c r="L10" s="27">
        <v>2669</v>
      </c>
      <c r="M10" s="7">
        <v>119</v>
      </c>
      <c r="N10" s="26">
        <v>0</v>
      </c>
      <c r="O10" s="26">
        <v>0</v>
      </c>
      <c r="P10" s="7">
        <v>5305</v>
      </c>
      <c r="Q10" s="7">
        <v>5072</v>
      </c>
      <c r="R10" s="7">
        <f>P10:P13-Q10:Q13</f>
        <v>233</v>
      </c>
      <c r="S10" s="22"/>
    </row>
    <row r="11" spans="1:21" x14ac:dyDescent="0.25">
      <c r="A11" s="29">
        <v>4</v>
      </c>
      <c r="B11" s="31" t="s">
        <v>30</v>
      </c>
      <c r="C11" s="7">
        <v>15891</v>
      </c>
      <c r="D11" s="7">
        <v>1199</v>
      </c>
      <c r="E11" s="7">
        <v>1474</v>
      </c>
      <c r="F11" s="7">
        <v>233</v>
      </c>
      <c r="G11" s="7">
        <v>1692</v>
      </c>
      <c r="H11" s="7">
        <v>1441</v>
      </c>
      <c r="I11" s="7">
        <v>12725</v>
      </c>
      <c r="J11" s="7">
        <v>860</v>
      </c>
      <c r="K11" s="7">
        <v>10559</v>
      </c>
      <c r="L11" s="7">
        <v>5156</v>
      </c>
      <c r="M11" s="7">
        <v>0</v>
      </c>
      <c r="N11" s="26">
        <v>0</v>
      </c>
      <c r="O11" s="26">
        <v>136</v>
      </c>
      <c r="P11" s="7">
        <v>9936</v>
      </c>
      <c r="Q11" s="7">
        <v>15891</v>
      </c>
      <c r="R11" s="7">
        <f>P11:P14-Q11:Q14</f>
        <v>-5955</v>
      </c>
      <c r="S11" s="6"/>
    </row>
    <row r="12" spans="1:21" ht="15.75" thickBot="1" x14ac:dyDescent="0.3">
      <c r="A12" s="29">
        <v>5</v>
      </c>
      <c r="B12" s="31" t="s">
        <v>31</v>
      </c>
      <c r="C12" s="28">
        <v>10114</v>
      </c>
      <c r="D12" s="7">
        <v>816</v>
      </c>
      <c r="E12" s="7">
        <v>2430</v>
      </c>
      <c r="F12" s="7">
        <v>816</v>
      </c>
      <c r="G12" s="7" t="s">
        <v>41</v>
      </c>
      <c r="H12" s="7" t="s">
        <v>41</v>
      </c>
      <c r="I12" s="7">
        <v>7684</v>
      </c>
      <c r="J12" s="7">
        <v>197</v>
      </c>
      <c r="K12" s="7">
        <v>5446</v>
      </c>
      <c r="L12" s="7">
        <v>4061</v>
      </c>
      <c r="M12" s="7">
        <v>325</v>
      </c>
      <c r="N12" s="26">
        <v>0</v>
      </c>
      <c r="O12" s="26">
        <v>282</v>
      </c>
      <c r="P12" s="28">
        <v>8063</v>
      </c>
      <c r="Q12" s="28">
        <v>10114</v>
      </c>
      <c r="R12" s="28">
        <f>P12:P14-Q12:Q14</f>
        <v>-2051</v>
      </c>
      <c r="S12" s="21"/>
      <c r="U12" s="15"/>
    </row>
    <row r="13" spans="1:21" ht="15.75" thickBot="1" x14ac:dyDescent="0.3">
      <c r="A13" s="75" t="s">
        <v>32</v>
      </c>
      <c r="B13" s="76"/>
      <c r="C13" s="44">
        <f>SUM(C8:C12)</f>
        <v>52271</v>
      </c>
      <c r="D13" s="45" t="s">
        <v>46</v>
      </c>
      <c r="E13" s="46">
        <f>SUM(E8:E12)</f>
        <v>11587</v>
      </c>
      <c r="F13" s="47" t="s">
        <v>47</v>
      </c>
      <c r="G13" s="46">
        <f>SUM(G8:G12)</f>
        <v>7323</v>
      </c>
      <c r="H13" s="47" t="s">
        <v>48</v>
      </c>
      <c r="I13" s="46">
        <f>SUM(I9:I12)</f>
        <v>33361</v>
      </c>
      <c r="J13" s="46" t="s">
        <v>49</v>
      </c>
      <c r="K13" s="46">
        <f>SUM(K8:K12)</f>
        <v>29111</v>
      </c>
      <c r="L13" s="46">
        <f>SUM(L8:L12)</f>
        <v>21652</v>
      </c>
      <c r="M13" s="46">
        <f>SUM(M8:M12)</f>
        <v>954</v>
      </c>
      <c r="N13" s="47">
        <f>SUM(N8:N12)</f>
        <v>0</v>
      </c>
      <c r="O13" s="47">
        <f>SUM(O8:O12)</f>
        <v>514</v>
      </c>
      <c r="P13" s="44">
        <v>40110</v>
      </c>
      <c r="Q13" s="44">
        <f>SUM(Q8:Q12)</f>
        <v>52271</v>
      </c>
      <c r="R13" s="48">
        <f>P13:P14-Q13:Q14</f>
        <v>-12161</v>
      </c>
    </row>
    <row r="14" spans="1:21" x14ac:dyDescent="0.25">
      <c r="A14" s="41" t="s">
        <v>42</v>
      </c>
      <c r="B14" s="42"/>
      <c r="C14" s="41"/>
      <c r="D14" s="41"/>
      <c r="E14" s="43"/>
      <c r="F14" s="43"/>
      <c r="G14" s="1"/>
      <c r="H14" s="1"/>
      <c r="I14" s="3"/>
      <c r="J14" s="4"/>
      <c r="K14" s="4"/>
      <c r="L14" s="4"/>
      <c r="M14" s="1"/>
      <c r="N14" s="4"/>
      <c r="O14" s="5"/>
      <c r="P14" s="1"/>
      <c r="Q14" s="1"/>
      <c r="R14" s="1"/>
      <c r="S14" s="6"/>
    </row>
    <row r="15" spans="1:21" x14ac:dyDescent="0.25">
      <c r="T15" s="21"/>
    </row>
    <row r="18" spans="20:20" x14ac:dyDescent="0.25">
      <c r="T18" s="24"/>
    </row>
  </sheetData>
  <mergeCells count="20">
    <mergeCell ref="A13:B13"/>
    <mergeCell ref="P5:R5"/>
    <mergeCell ref="C6:C7"/>
    <mergeCell ref="D6:D7"/>
    <mergeCell ref="E6:E7"/>
    <mergeCell ref="F6:F7"/>
    <mergeCell ref="G6:G7"/>
    <mergeCell ref="H6:H7"/>
    <mergeCell ref="I6:I7"/>
    <mergeCell ref="J6:J7"/>
    <mergeCell ref="A2:R2"/>
    <mergeCell ref="A4:A7"/>
    <mergeCell ref="B4:B7"/>
    <mergeCell ref="C4:J4"/>
    <mergeCell ref="K4:O4"/>
    <mergeCell ref="P4:R4"/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24"/>
  <sheetViews>
    <sheetView tabSelected="1" topLeftCell="A7" workbookViewId="0">
      <selection activeCell="W24" sqref="W24"/>
    </sheetView>
  </sheetViews>
  <sheetFormatPr defaultColWidth="8.85546875" defaultRowHeight="15" x14ac:dyDescent="0.25"/>
  <cols>
    <col min="1" max="1" width="4.28515625" style="2" customWidth="1"/>
    <col min="2" max="2" width="10.85546875" style="2" customWidth="1"/>
    <col min="3" max="3" width="7" style="2" customWidth="1"/>
    <col min="4" max="4" width="6.42578125" style="2" customWidth="1"/>
    <col min="5" max="5" width="6.7109375" style="2" customWidth="1"/>
    <col min="6" max="6" width="6" style="2" customWidth="1"/>
    <col min="7" max="8" width="6.140625" style="2" customWidth="1"/>
    <col min="9" max="9" width="6.5703125" style="2" customWidth="1"/>
    <col min="10" max="10" width="5.85546875" style="2" customWidth="1"/>
    <col min="11" max="11" width="8.7109375" style="2" customWidth="1"/>
    <col min="12" max="12" width="10" style="2" customWidth="1"/>
    <col min="13" max="13" width="7.85546875" style="2" customWidth="1"/>
    <col min="14" max="14" width="8" style="2" customWidth="1"/>
    <col min="15" max="15" width="7.7109375" style="2" customWidth="1"/>
    <col min="16" max="17" width="8.140625" style="2" customWidth="1"/>
    <col min="18" max="18" width="9.140625" style="2" customWidth="1"/>
    <col min="19" max="16384" width="8.85546875" style="2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x14ac:dyDescent="0.25">
      <c r="A2" s="65" t="s">
        <v>43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0" x14ac:dyDescent="0.25">
      <c r="A4" s="66" t="s">
        <v>0</v>
      </c>
      <c r="B4" s="66" t="s">
        <v>1</v>
      </c>
      <c r="C4" s="69" t="s">
        <v>2</v>
      </c>
      <c r="D4" s="70"/>
      <c r="E4" s="70"/>
      <c r="F4" s="70"/>
      <c r="G4" s="70"/>
      <c r="H4" s="70"/>
      <c r="I4" s="70"/>
      <c r="J4" s="71"/>
      <c r="K4" s="69" t="s">
        <v>3</v>
      </c>
      <c r="L4" s="70"/>
      <c r="M4" s="70"/>
      <c r="N4" s="70"/>
      <c r="O4" s="71"/>
      <c r="P4" s="72" t="s">
        <v>4</v>
      </c>
      <c r="Q4" s="73"/>
      <c r="R4" s="74"/>
    </row>
    <row r="5" spans="1:20" x14ac:dyDescent="0.25">
      <c r="A5" s="67"/>
      <c r="B5" s="67"/>
      <c r="C5" s="69" t="s">
        <v>5</v>
      </c>
      <c r="D5" s="71"/>
      <c r="E5" s="69" t="s">
        <v>6</v>
      </c>
      <c r="F5" s="71"/>
      <c r="G5" s="69" t="s">
        <v>7</v>
      </c>
      <c r="H5" s="71"/>
      <c r="I5" s="69" t="s">
        <v>8</v>
      </c>
      <c r="J5" s="71"/>
      <c r="K5" s="49" t="s">
        <v>9</v>
      </c>
      <c r="L5" s="49" t="s">
        <v>10</v>
      </c>
      <c r="M5" s="49" t="s">
        <v>11</v>
      </c>
      <c r="N5" s="49" t="s">
        <v>12</v>
      </c>
      <c r="O5" s="33" t="s">
        <v>13</v>
      </c>
      <c r="P5" s="77" t="s">
        <v>45</v>
      </c>
      <c r="Q5" s="78"/>
      <c r="R5" s="79"/>
    </row>
    <row r="6" spans="1:20" x14ac:dyDescent="0.25">
      <c r="A6" s="67"/>
      <c r="B6" s="67"/>
      <c r="C6" s="80" t="s">
        <v>14</v>
      </c>
      <c r="D6" s="80" t="s">
        <v>15</v>
      </c>
      <c r="E6" s="80" t="s">
        <v>14</v>
      </c>
      <c r="F6" s="80" t="s">
        <v>15</v>
      </c>
      <c r="G6" s="80" t="s">
        <v>14</v>
      </c>
      <c r="H6" s="80" t="s">
        <v>15</v>
      </c>
      <c r="I6" s="80" t="s">
        <v>14</v>
      </c>
      <c r="J6" s="80" t="s">
        <v>15</v>
      </c>
      <c r="K6" s="34" t="s">
        <v>16</v>
      </c>
      <c r="L6" s="34" t="s">
        <v>17</v>
      </c>
      <c r="M6" s="34" t="s">
        <v>18</v>
      </c>
      <c r="N6" s="34" t="s">
        <v>19</v>
      </c>
      <c r="O6" s="35" t="s">
        <v>20</v>
      </c>
      <c r="P6" s="50" t="s">
        <v>21</v>
      </c>
      <c r="Q6" s="33" t="s">
        <v>22</v>
      </c>
      <c r="R6" s="33" t="s">
        <v>23</v>
      </c>
    </row>
    <row r="7" spans="1:20" x14ac:dyDescent="0.25">
      <c r="A7" s="68"/>
      <c r="B7" s="68"/>
      <c r="C7" s="81"/>
      <c r="D7" s="81"/>
      <c r="E7" s="81"/>
      <c r="F7" s="81"/>
      <c r="G7" s="81"/>
      <c r="H7" s="81"/>
      <c r="I7" s="81"/>
      <c r="J7" s="81"/>
      <c r="K7" s="51"/>
      <c r="L7" s="51" t="s">
        <v>24</v>
      </c>
      <c r="M7" s="51"/>
      <c r="N7" s="51" t="s">
        <v>25</v>
      </c>
      <c r="O7" s="38"/>
      <c r="P7" s="52" t="s">
        <v>26</v>
      </c>
      <c r="Q7" s="40" t="s">
        <v>26</v>
      </c>
      <c r="R7" s="38"/>
    </row>
    <row r="8" spans="1:20" x14ac:dyDescent="0.25">
      <c r="A8" s="29">
        <v>1</v>
      </c>
      <c r="B8" s="61" t="s">
        <v>33</v>
      </c>
      <c r="C8" s="7">
        <v>5550</v>
      </c>
      <c r="D8" s="7">
        <v>455</v>
      </c>
      <c r="E8" s="7">
        <v>952</v>
      </c>
      <c r="F8" s="7">
        <v>214</v>
      </c>
      <c r="G8" s="7">
        <v>831</v>
      </c>
      <c r="H8" s="7">
        <v>449</v>
      </c>
      <c r="I8" s="7">
        <v>3767</v>
      </c>
      <c r="J8" s="7">
        <v>416</v>
      </c>
      <c r="K8" s="7">
        <v>3401</v>
      </c>
      <c r="L8" s="7">
        <v>2122</v>
      </c>
      <c r="M8" s="7">
        <v>0</v>
      </c>
      <c r="N8" s="26">
        <v>0</v>
      </c>
      <c r="O8" s="26">
        <v>27</v>
      </c>
      <c r="P8" s="7">
        <v>10336</v>
      </c>
      <c r="Q8" s="7">
        <v>5550</v>
      </c>
      <c r="R8" s="7">
        <f>P8:P17-Q8:Q17</f>
        <v>4786</v>
      </c>
      <c r="S8" s="54"/>
    </row>
    <row r="9" spans="1:20" x14ac:dyDescent="0.25">
      <c r="A9" s="29">
        <v>2</v>
      </c>
      <c r="B9" s="62" t="s">
        <v>34</v>
      </c>
      <c r="C9" s="7">
        <v>12701</v>
      </c>
      <c r="D9" s="7">
        <v>2072</v>
      </c>
      <c r="E9" s="7">
        <v>3797</v>
      </c>
      <c r="F9" s="7">
        <v>1366</v>
      </c>
      <c r="G9" s="7">
        <v>1821</v>
      </c>
      <c r="H9" s="7">
        <v>198</v>
      </c>
      <c r="I9" s="7">
        <v>7083</v>
      </c>
      <c r="J9" s="7">
        <v>508</v>
      </c>
      <c r="K9" s="7">
        <v>9172</v>
      </c>
      <c r="L9" s="7">
        <v>2736</v>
      </c>
      <c r="M9" s="7">
        <v>210</v>
      </c>
      <c r="N9" s="26">
        <v>0</v>
      </c>
      <c r="O9" s="26">
        <v>583</v>
      </c>
      <c r="P9" s="7">
        <v>8831</v>
      </c>
      <c r="Q9" s="7">
        <v>12701</v>
      </c>
      <c r="R9" s="7">
        <f>P9:P17-Q9:Q17</f>
        <v>-3870</v>
      </c>
      <c r="S9" s="54"/>
      <c r="T9" s="54"/>
    </row>
    <row r="10" spans="1:20" x14ac:dyDescent="0.25">
      <c r="A10" s="29">
        <v>3</v>
      </c>
      <c r="B10" s="62" t="s">
        <v>35</v>
      </c>
      <c r="C10" s="7">
        <v>13722</v>
      </c>
      <c r="D10" s="7">
        <v>5527</v>
      </c>
      <c r="E10" s="7">
        <v>6094</v>
      </c>
      <c r="F10" s="7">
        <v>5527</v>
      </c>
      <c r="G10" s="7" t="s">
        <v>41</v>
      </c>
      <c r="H10" s="7" t="s">
        <v>41</v>
      </c>
      <c r="I10" s="7">
        <v>7628</v>
      </c>
      <c r="J10" s="7">
        <v>1841</v>
      </c>
      <c r="K10" s="7">
        <v>12938</v>
      </c>
      <c r="L10" s="7">
        <v>616</v>
      </c>
      <c r="M10" s="7">
        <v>168</v>
      </c>
      <c r="N10" s="26">
        <v>0</v>
      </c>
      <c r="O10" s="26">
        <v>0</v>
      </c>
      <c r="P10" s="7">
        <v>7334</v>
      </c>
      <c r="Q10" s="7">
        <v>13722</v>
      </c>
      <c r="R10" s="7">
        <f>P10:P18-Q10:Q18</f>
        <v>-6388</v>
      </c>
      <c r="S10" s="54"/>
    </row>
    <row r="11" spans="1:20" x14ac:dyDescent="0.25">
      <c r="A11" s="29">
        <v>4</v>
      </c>
      <c r="B11" s="62" t="s">
        <v>36</v>
      </c>
      <c r="C11" s="7">
        <v>10755</v>
      </c>
      <c r="D11" s="7">
        <v>658</v>
      </c>
      <c r="E11" s="7">
        <v>1513</v>
      </c>
      <c r="F11" s="7">
        <v>454</v>
      </c>
      <c r="G11" s="7">
        <v>2549</v>
      </c>
      <c r="H11" s="7">
        <v>890</v>
      </c>
      <c r="I11" s="7">
        <v>6693</v>
      </c>
      <c r="J11" s="7">
        <v>480</v>
      </c>
      <c r="K11" s="7">
        <v>7054</v>
      </c>
      <c r="L11" s="7">
        <v>2909</v>
      </c>
      <c r="M11" s="7">
        <v>791</v>
      </c>
      <c r="N11" s="26">
        <v>1</v>
      </c>
      <c r="O11" s="26">
        <v>0</v>
      </c>
      <c r="P11" s="7">
        <v>9300</v>
      </c>
      <c r="Q11" s="7">
        <v>10755</v>
      </c>
      <c r="R11" s="7">
        <f>P11:P18-Q11:Q18</f>
        <v>-1455</v>
      </c>
      <c r="S11" s="54"/>
    </row>
    <row r="12" spans="1:20" x14ac:dyDescent="0.25">
      <c r="A12" s="29">
        <v>5</v>
      </c>
      <c r="B12" s="62" t="s">
        <v>37</v>
      </c>
      <c r="C12" s="7">
        <v>11326</v>
      </c>
      <c r="D12" s="7">
        <v>3058</v>
      </c>
      <c r="E12" s="7">
        <v>2739</v>
      </c>
      <c r="F12" s="7">
        <v>1476</v>
      </c>
      <c r="G12" s="7">
        <v>2107</v>
      </c>
      <c r="H12" s="7">
        <v>1250</v>
      </c>
      <c r="I12" s="7">
        <v>6480</v>
      </c>
      <c r="J12" s="7">
        <v>2403</v>
      </c>
      <c r="K12" s="7">
        <v>7854</v>
      </c>
      <c r="L12" s="7">
        <v>3341</v>
      </c>
      <c r="M12" s="7">
        <v>92</v>
      </c>
      <c r="N12" s="26">
        <v>0</v>
      </c>
      <c r="O12" s="26">
        <v>39</v>
      </c>
      <c r="P12" s="7">
        <v>8213</v>
      </c>
      <c r="Q12" s="7">
        <v>11326</v>
      </c>
      <c r="R12" s="7">
        <f>P12:P18-Q12:Q18</f>
        <v>-3113</v>
      </c>
      <c r="S12" s="54"/>
    </row>
    <row r="13" spans="1:20" x14ac:dyDescent="0.25">
      <c r="A13" s="29">
        <v>6</v>
      </c>
      <c r="B13" s="62" t="s">
        <v>38</v>
      </c>
      <c r="C13" s="7">
        <v>11520</v>
      </c>
      <c r="D13" s="7">
        <v>1153</v>
      </c>
      <c r="E13" s="7">
        <v>2796</v>
      </c>
      <c r="F13" s="7">
        <v>913</v>
      </c>
      <c r="G13" s="7" t="s">
        <v>41</v>
      </c>
      <c r="H13" s="7" t="s">
        <v>41</v>
      </c>
      <c r="I13" s="7">
        <v>8724</v>
      </c>
      <c r="J13" s="7">
        <v>275</v>
      </c>
      <c r="K13" s="7">
        <v>10585</v>
      </c>
      <c r="L13" s="7">
        <v>929</v>
      </c>
      <c r="M13" s="7">
        <v>6</v>
      </c>
      <c r="N13" s="26">
        <v>0</v>
      </c>
      <c r="O13" s="26">
        <v>0</v>
      </c>
      <c r="P13" s="7">
        <v>9036</v>
      </c>
      <c r="Q13" s="7">
        <v>11520</v>
      </c>
      <c r="R13" s="7">
        <f>P13:P18-Q13:Q18</f>
        <v>-2484</v>
      </c>
      <c r="S13" s="54"/>
    </row>
    <row r="14" spans="1:20" x14ac:dyDescent="0.25">
      <c r="A14" s="29">
        <v>7</v>
      </c>
      <c r="B14" s="31" t="s">
        <v>40</v>
      </c>
      <c r="C14" s="7">
        <v>7943</v>
      </c>
      <c r="D14" s="7">
        <v>1856</v>
      </c>
      <c r="E14" s="7">
        <v>266</v>
      </c>
      <c r="F14" s="7">
        <v>37</v>
      </c>
      <c r="G14" s="7">
        <v>1380</v>
      </c>
      <c r="H14" s="7">
        <v>1182</v>
      </c>
      <c r="I14" s="7">
        <v>6297</v>
      </c>
      <c r="J14" s="7">
        <v>1500</v>
      </c>
      <c r="K14" s="7">
        <v>7028</v>
      </c>
      <c r="L14" s="7">
        <v>915</v>
      </c>
      <c r="M14" s="7">
        <v>0</v>
      </c>
      <c r="N14" s="26">
        <v>0</v>
      </c>
      <c r="O14" s="26">
        <v>0</v>
      </c>
      <c r="P14" s="7">
        <v>20216</v>
      </c>
      <c r="Q14" s="7">
        <v>7943</v>
      </c>
      <c r="R14" s="7">
        <f>P14:P18-Q14:Q18</f>
        <v>12273</v>
      </c>
      <c r="S14" s="54"/>
      <c r="T14" s="54"/>
    </row>
    <row r="15" spans="1:20" x14ac:dyDescent="0.25">
      <c r="A15" s="82" t="s">
        <v>32</v>
      </c>
      <c r="B15" s="83"/>
      <c r="C15" s="57">
        <f>SUM(C8:C14)</f>
        <v>73517</v>
      </c>
      <c r="D15" s="57" t="s">
        <v>55</v>
      </c>
      <c r="E15" s="57">
        <f>SUM(E8:E14)</f>
        <v>18157</v>
      </c>
      <c r="F15" s="57" t="s">
        <v>56</v>
      </c>
      <c r="G15" s="57">
        <f>SUM(G8:G14)</f>
        <v>8688</v>
      </c>
      <c r="H15" s="57" t="s">
        <v>57</v>
      </c>
      <c r="I15" s="57">
        <f>SUM(I8:I14)</f>
        <v>46672</v>
      </c>
      <c r="J15" s="57" t="s">
        <v>58</v>
      </c>
      <c r="K15" s="57">
        <f t="shared" ref="K15:Q15" si="0">SUM(K8:K14)</f>
        <v>58032</v>
      </c>
      <c r="L15" s="57">
        <f t="shared" si="0"/>
        <v>13568</v>
      </c>
      <c r="M15" s="57">
        <f t="shared" si="0"/>
        <v>1267</v>
      </c>
      <c r="N15" s="58">
        <f t="shared" si="0"/>
        <v>1</v>
      </c>
      <c r="O15" s="58">
        <f t="shared" si="0"/>
        <v>649</v>
      </c>
      <c r="P15" s="57">
        <f t="shared" si="0"/>
        <v>73266</v>
      </c>
      <c r="Q15" s="57">
        <f t="shared" si="0"/>
        <v>73517</v>
      </c>
      <c r="R15" s="57">
        <f>P15:P18-Q15:Q18</f>
        <v>-251</v>
      </c>
      <c r="S15" s="54"/>
    </row>
    <row r="16" spans="1:20" ht="15.75" thickBot="1" x14ac:dyDescent="0.3">
      <c r="A16" s="63">
        <v>8</v>
      </c>
      <c r="B16" s="64" t="s">
        <v>39</v>
      </c>
      <c r="C16" s="12">
        <v>31778</v>
      </c>
      <c r="D16" s="12">
        <v>17641</v>
      </c>
      <c r="E16" s="12">
        <v>0</v>
      </c>
      <c r="F16" s="12">
        <v>0</v>
      </c>
      <c r="G16" s="12">
        <v>31778</v>
      </c>
      <c r="H16" s="12">
        <v>17637</v>
      </c>
      <c r="I16" s="12" t="s">
        <v>41</v>
      </c>
      <c r="J16" s="12" t="s">
        <v>41</v>
      </c>
      <c r="K16" s="12">
        <v>31778</v>
      </c>
      <c r="L16" s="12">
        <v>0</v>
      </c>
      <c r="M16" s="12">
        <v>0</v>
      </c>
      <c r="N16" s="56">
        <v>0</v>
      </c>
      <c r="O16" s="56">
        <v>0</v>
      </c>
      <c r="P16" s="28">
        <v>34152</v>
      </c>
      <c r="Q16" s="12">
        <v>31778</v>
      </c>
      <c r="R16" s="28">
        <f>P16:P18-Q16:Q18</f>
        <v>2374</v>
      </c>
    </row>
    <row r="17" spans="1:22" ht="15.75" thickBot="1" x14ac:dyDescent="0.3">
      <c r="A17" s="75" t="s">
        <v>32</v>
      </c>
      <c r="B17" s="84"/>
      <c r="C17" s="46">
        <f>SUM(C15:C16)</f>
        <v>105295</v>
      </c>
      <c r="D17" s="47" t="s">
        <v>60</v>
      </c>
      <c r="E17" s="46">
        <f>SUM(E15:E16)</f>
        <v>18157</v>
      </c>
      <c r="F17" s="47" t="s">
        <v>56</v>
      </c>
      <c r="G17" s="46">
        <f>SUM(G15:G16)</f>
        <v>40466</v>
      </c>
      <c r="H17" s="47" t="s">
        <v>59</v>
      </c>
      <c r="I17" s="46">
        <f>SUM(I15:I16)</f>
        <v>46672</v>
      </c>
      <c r="J17" s="47" t="s">
        <v>58</v>
      </c>
      <c r="K17" s="47">
        <f t="shared" ref="K17:Q17" si="1">SUM(K15:K16)</f>
        <v>89810</v>
      </c>
      <c r="L17" s="47">
        <f t="shared" si="1"/>
        <v>13568</v>
      </c>
      <c r="M17" s="47">
        <f t="shared" si="1"/>
        <v>1267</v>
      </c>
      <c r="N17" s="47">
        <f t="shared" si="1"/>
        <v>1</v>
      </c>
      <c r="O17" s="59">
        <f t="shared" si="1"/>
        <v>649</v>
      </c>
      <c r="P17" s="44">
        <f t="shared" si="1"/>
        <v>107418</v>
      </c>
      <c r="Q17" s="46">
        <f t="shared" si="1"/>
        <v>105295</v>
      </c>
      <c r="R17" s="60">
        <f>P17:P18-Q17:Q18</f>
        <v>2123</v>
      </c>
      <c r="S17" s="6"/>
    </row>
    <row r="18" spans="1:22" ht="6.75" customHeight="1" x14ac:dyDescent="0.25">
      <c r="A18" s="41"/>
      <c r="B18" s="42"/>
      <c r="C18" s="41"/>
      <c r="D18" s="41"/>
      <c r="E18" s="43"/>
      <c r="F18" s="43"/>
      <c r="G18" s="1"/>
      <c r="H18" s="1"/>
      <c r="I18" s="3"/>
      <c r="J18" s="4"/>
      <c r="K18" s="4"/>
      <c r="L18" s="4"/>
      <c r="M18" s="1"/>
      <c r="N18" s="4"/>
      <c r="O18" s="5"/>
      <c r="P18" s="1"/>
      <c r="Q18" s="1"/>
      <c r="R18" s="1"/>
    </row>
    <row r="19" spans="1:22" x14ac:dyDescent="0.25">
      <c r="A19" s="41" t="s">
        <v>61</v>
      </c>
      <c r="B19" s="42"/>
      <c r="C19" s="41"/>
      <c r="D19" s="41"/>
      <c r="E19" s="43"/>
      <c r="F19" s="43"/>
      <c r="G19" s="1"/>
      <c r="H19" s="1"/>
      <c r="I19" s="3"/>
      <c r="J19" s="4"/>
      <c r="K19" s="4"/>
      <c r="L19" s="4"/>
      <c r="M19" s="1"/>
      <c r="N19" s="4"/>
      <c r="O19" s="5"/>
      <c r="P19" s="1"/>
      <c r="Q19" s="1"/>
      <c r="R19" s="1"/>
      <c r="S19" s="6"/>
      <c r="V19" s="2" t="s">
        <v>54</v>
      </c>
    </row>
    <row r="20" spans="1:22" x14ac:dyDescent="0.25">
      <c r="S20" s="6"/>
    </row>
    <row r="22" spans="1:22" x14ac:dyDescent="0.25">
      <c r="T22" s="6"/>
    </row>
    <row r="24" spans="1:22" x14ac:dyDescent="0.25">
      <c r="S24" s="6"/>
    </row>
  </sheetData>
  <mergeCells count="21">
    <mergeCell ref="A15:B15"/>
    <mergeCell ref="A17:B17"/>
    <mergeCell ref="P5:R5"/>
    <mergeCell ref="C6:C7"/>
    <mergeCell ref="D6:D7"/>
    <mergeCell ref="E6:E7"/>
    <mergeCell ref="F6:F7"/>
    <mergeCell ref="G6:G7"/>
    <mergeCell ref="H6:H7"/>
    <mergeCell ref="I6:I7"/>
    <mergeCell ref="J6:J7"/>
    <mergeCell ref="A2:R2"/>
    <mergeCell ref="A4:A7"/>
    <mergeCell ref="B4:B7"/>
    <mergeCell ref="C4:J4"/>
    <mergeCell ref="K4:O4"/>
    <mergeCell ref="P4:R4"/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2"/>
  <sheetViews>
    <sheetView workbookViewId="0">
      <selection activeCell="N2" sqref="N2"/>
    </sheetView>
  </sheetViews>
  <sheetFormatPr defaultRowHeight="15" x14ac:dyDescent="0.25"/>
  <sheetData>
    <row r="2" spans="1:3" x14ac:dyDescent="0.25">
      <c r="A2" s="18"/>
      <c r="B2" s="18" t="s">
        <v>21</v>
      </c>
      <c r="C2" s="18" t="s">
        <v>22</v>
      </c>
    </row>
    <row r="3" spans="1:3" x14ac:dyDescent="0.25">
      <c r="A3" s="11" t="s">
        <v>35</v>
      </c>
      <c r="B3" s="14">
        <v>7.3</v>
      </c>
      <c r="C3" s="14">
        <v>13.7</v>
      </c>
    </row>
    <row r="4" spans="1:3" x14ac:dyDescent="0.25">
      <c r="A4" s="11" t="s">
        <v>37</v>
      </c>
      <c r="B4" s="14">
        <v>8.1999999999999993</v>
      </c>
      <c r="C4" s="14">
        <v>11.3</v>
      </c>
    </row>
    <row r="5" spans="1:3" ht="25.5" x14ac:dyDescent="0.25">
      <c r="A5" s="11" t="s">
        <v>34</v>
      </c>
      <c r="B5" s="14">
        <v>8.8000000000000007</v>
      </c>
      <c r="C5" s="14">
        <v>12.7</v>
      </c>
    </row>
    <row r="6" spans="1:3" x14ac:dyDescent="0.25">
      <c r="A6" s="11" t="s">
        <v>38</v>
      </c>
      <c r="B6" s="19">
        <v>9</v>
      </c>
      <c r="C6" s="14">
        <v>11.5</v>
      </c>
    </row>
    <row r="7" spans="1:3" ht="25.5" x14ac:dyDescent="0.25">
      <c r="A7" s="11" t="s">
        <v>36</v>
      </c>
      <c r="B7" s="14">
        <v>9.3000000000000007</v>
      </c>
      <c r="C7" s="14">
        <v>10.8</v>
      </c>
    </row>
    <row r="8" spans="1:3" ht="25.5" x14ac:dyDescent="0.25">
      <c r="A8" s="10" t="s">
        <v>33</v>
      </c>
      <c r="B8" s="14">
        <v>10.3</v>
      </c>
      <c r="C8" s="14">
        <v>5.6</v>
      </c>
    </row>
    <row r="9" spans="1:3" ht="25.5" x14ac:dyDescent="0.25">
      <c r="A9" s="9" t="s">
        <v>40</v>
      </c>
      <c r="B9" s="14">
        <v>20.2</v>
      </c>
      <c r="C9" s="14">
        <v>7.9</v>
      </c>
    </row>
    <row r="10" spans="1:3" ht="25.5" x14ac:dyDescent="0.25">
      <c r="A10" s="13" t="s">
        <v>39</v>
      </c>
      <c r="B10" s="17">
        <v>34.200000000000003</v>
      </c>
      <c r="C10" s="17">
        <v>31.8</v>
      </c>
    </row>
    <row r="14" spans="1:3" x14ac:dyDescent="0.25">
      <c r="A14" s="18"/>
      <c r="B14" s="18" t="s">
        <v>21</v>
      </c>
      <c r="C14" s="18" t="s">
        <v>22</v>
      </c>
    </row>
    <row r="15" spans="1:3" ht="25.5" x14ac:dyDescent="0.25">
      <c r="A15" s="9" t="s">
        <v>29</v>
      </c>
      <c r="B15" s="14">
        <v>5.3</v>
      </c>
      <c r="C15" s="14">
        <v>5.0999999999999996</v>
      </c>
    </row>
    <row r="16" spans="1:3" x14ac:dyDescent="0.25">
      <c r="A16" s="9" t="s">
        <v>31</v>
      </c>
      <c r="B16" s="14">
        <v>8.1</v>
      </c>
      <c r="C16" s="14">
        <v>10.1</v>
      </c>
    </row>
    <row r="17" spans="1:3" ht="25.5" x14ac:dyDescent="0.25">
      <c r="A17" s="8" t="s">
        <v>27</v>
      </c>
      <c r="B17" s="14">
        <v>8.1999999999999993</v>
      </c>
      <c r="C17" s="14">
        <v>5.9</v>
      </c>
    </row>
    <row r="18" spans="1:3" x14ac:dyDescent="0.25">
      <c r="A18" s="9" t="s">
        <v>30</v>
      </c>
      <c r="B18" s="14">
        <v>9.9</v>
      </c>
      <c r="C18" s="14">
        <v>15.9</v>
      </c>
    </row>
    <row r="19" spans="1:3" x14ac:dyDescent="0.25">
      <c r="A19" s="9" t="s">
        <v>28</v>
      </c>
      <c r="B19" s="16">
        <v>11.8</v>
      </c>
      <c r="C19" s="16">
        <v>15.3</v>
      </c>
    </row>
    <row r="22" spans="1:3" x14ac:dyDescent="0.25">
      <c r="A22" t="s">
        <v>50</v>
      </c>
      <c r="B22" s="20">
        <v>0.55700000000000005</v>
      </c>
    </row>
    <row r="23" spans="1:3" x14ac:dyDescent="0.25">
      <c r="A23" t="s">
        <v>51</v>
      </c>
      <c r="B23" s="25">
        <v>0.41399999999999998</v>
      </c>
    </row>
    <row r="24" spans="1:3" x14ac:dyDescent="0.25">
      <c r="A24" t="s">
        <v>53</v>
      </c>
      <c r="B24" s="20">
        <v>1.7999999999999999E-2</v>
      </c>
    </row>
    <row r="25" spans="1:3" x14ac:dyDescent="0.25">
      <c r="A25" t="s">
        <v>52</v>
      </c>
      <c r="B25" s="20">
        <v>9.7999999999999997E-3</v>
      </c>
    </row>
    <row r="27" spans="1:3" x14ac:dyDescent="0.25">
      <c r="C27">
        <f>55.7+41.4+1.8+0.98</f>
        <v>99.88</v>
      </c>
    </row>
    <row r="28" spans="1:3" x14ac:dyDescent="0.25">
      <c r="A28" t="s">
        <v>50</v>
      </c>
      <c r="B28" s="53">
        <v>0.85</v>
      </c>
    </row>
    <row r="29" spans="1:3" x14ac:dyDescent="0.25">
      <c r="A29" t="s">
        <v>51</v>
      </c>
      <c r="B29" s="53">
        <v>0.13</v>
      </c>
    </row>
    <row r="30" spans="1:3" x14ac:dyDescent="0.25">
      <c r="A30" t="s">
        <v>53</v>
      </c>
      <c r="B30" s="53">
        <v>0.01</v>
      </c>
    </row>
    <row r="31" spans="1:3" x14ac:dyDescent="0.25">
      <c r="A31" t="s">
        <v>52</v>
      </c>
      <c r="B31" s="25">
        <v>6.0000000000000001E-3</v>
      </c>
    </row>
    <row r="33" spans="1:3" x14ac:dyDescent="0.25">
      <c r="A33" s="10"/>
    </row>
    <row r="34" spans="1:3" x14ac:dyDescent="0.25">
      <c r="A34" s="11"/>
    </row>
    <row r="35" spans="1:3" x14ac:dyDescent="0.25">
      <c r="A35" s="11"/>
    </row>
    <row r="36" spans="1:3" x14ac:dyDescent="0.25">
      <c r="A36" s="11"/>
    </row>
    <row r="37" spans="1:3" x14ac:dyDescent="0.25">
      <c r="A37" s="11"/>
    </row>
    <row r="38" spans="1:3" x14ac:dyDescent="0.25">
      <c r="A38" s="11"/>
    </row>
    <row r="39" spans="1:3" x14ac:dyDescent="0.25">
      <c r="A39" s="9"/>
    </row>
    <row r="40" spans="1:3" x14ac:dyDescent="0.25">
      <c r="A40" s="13"/>
    </row>
    <row r="44" spans="1:3" x14ac:dyDescent="0.25">
      <c r="B44" t="s">
        <v>21</v>
      </c>
      <c r="C44" t="s">
        <v>22</v>
      </c>
    </row>
    <row r="45" spans="1:3" ht="25.5" x14ac:dyDescent="0.25">
      <c r="A45" s="10" t="s">
        <v>33</v>
      </c>
      <c r="B45">
        <v>10.3</v>
      </c>
      <c r="C45">
        <v>5.6</v>
      </c>
    </row>
    <row r="46" spans="1:3" ht="25.5" x14ac:dyDescent="0.25">
      <c r="A46" s="11" t="s">
        <v>34</v>
      </c>
      <c r="B46">
        <v>8.8000000000000007</v>
      </c>
      <c r="C46">
        <v>12.7</v>
      </c>
    </row>
    <row r="47" spans="1:3" x14ac:dyDescent="0.25">
      <c r="A47" s="11" t="s">
        <v>35</v>
      </c>
      <c r="B47">
        <v>7.3</v>
      </c>
      <c r="C47">
        <v>13.7</v>
      </c>
    </row>
    <row r="48" spans="1:3" ht="25.5" x14ac:dyDescent="0.25">
      <c r="A48" s="11" t="s">
        <v>36</v>
      </c>
      <c r="B48">
        <v>9.3000000000000007</v>
      </c>
      <c r="C48">
        <v>10.8</v>
      </c>
    </row>
    <row r="49" spans="1:3" x14ac:dyDescent="0.25">
      <c r="A49" s="11" t="s">
        <v>37</v>
      </c>
      <c r="B49">
        <v>8.1999999999999993</v>
      </c>
      <c r="C49">
        <v>11.3</v>
      </c>
    </row>
    <row r="50" spans="1:3" x14ac:dyDescent="0.25">
      <c r="A50" s="11" t="s">
        <v>38</v>
      </c>
      <c r="B50" s="55">
        <v>9</v>
      </c>
      <c r="C50">
        <v>11.5</v>
      </c>
    </row>
    <row r="51" spans="1:3" ht="25.5" x14ac:dyDescent="0.25">
      <c r="A51" s="9" t="s">
        <v>40</v>
      </c>
      <c r="B51">
        <v>20.2</v>
      </c>
      <c r="C51" s="55">
        <v>8</v>
      </c>
    </row>
    <row r="52" spans="1:3" ht="25.5" x14ac:dyDescent="0.25">
      <c r="A52" s="13" t="s">
        <v>39</v>
      </c>
      <c r="B52">
        <v>34.200000000000003</v>
      </c>
      <c r="C52">
        <v>31.8</v>
      </c>
    </row>
  </sheetData>
  <sortState ref="A15:C19">
    <sortCondition ref="B15:B1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dcterms:created xsi:type="dcterms:W3CDTF">2014-01-10T05:32:36Z</dcterms:created>
  <dcterms:modified xsi:type="dcterms:W3CDTF">2015-08-28T10:51:31Z</dcterms:modified>
</cp:coreProperties>
</file>