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1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Q14" i="2" l="1"/>
  <c r="Q16" i="2" s="1"/>
  <c r="P14" i="2"/>
  <c r="P16" i="2" s="1"/>
  <c r="O14" i="2" l="1"/>
  <c r="O16" i="2" s="1"/>
  <c r="P12" i="1"/>
  <c r="O12" i="1"/>
  <c r="N12" i="1" l="1"/>
  <c r="C14" i="2" l="1"/>
  <c r="C16" i="2" s="1"/>
  <c r="D14" i="2"/>
  <c r="D16" i="2" s="1"/>
  <c r="F14" i="2"/>
  <c r="F16" i="2" s="1"/>
  <c r="G14" i="2"/>
  <c r="E16" i="2"/>
  <c r="N14" i="2" l="1"/>
  <c r="M14" i="2"/>
  <c r="L14" i="2"/>
  <c r="K14" i="2"/>
  <c r="K16" i="2" s="1"/>
  <c r="M12" i="1" l="1"/>
  <c r="L12" i="1"/>
  <c r="K12" i="1"/>
  <c r="J12" i="1"/>
  <c r="F12" i="1"/>
  <c r="E12" i="1"/>
  <c r="D12" i="1"/>
  <c r="C12" i="1"/>
</calcChain>
</file>

<file path=xl/sharedStrings.xml><?xml version="1.0" encoding="utf-8"?>
<sst xmlns="http://schemas.openxmlformats.org/spreadsheetml/2006/main" count="103" uniqueCount="52">
  <si>
    <t>Eil.</t>
  </si>
  <si>
    <t>Savivaldybių</t>
  </si>
  <si>
    <t>Bibliotekų</t>
  </si>
  <si>
    <t>Tinklo pokyčiai</t>
  </si>
  <si>
    <t>Nestacionarus aptarnavimas</t>
  </si>
  <si>
    <t>Nr.</t>
  </si>
  <si>
    <t>viešosios</t>
  </si>
  <si>
    <t>Iš viso</t>
  </si>
  <si>
    <t>Miesto filialų</t>
  </si>
  <si>
    <t xml:space="preserve">Kaimo </t>
  </si>
  <si>
    <t>Sujungtų</t>
  </si>
  <si>
    <t>tankumo</t>
  </si>
  <si>
    <t>prieigos</t>
  </si>
  <si>
    <t>Uždaryta</t>
  </si>
  <si>
    <t>Sujungta</t>
  </si>
  <si>
    <t>Paslaugų punktų</t>
  </si>
  <si>
    <t>Knygnešystė</t>
  </si>
  <si>
    <t>bibliotekos</t>
  </si>
  <si>
    <t>Iš jų vaikų</t>
  </si>
  <si>
    <t>filialų</t>
  </si>
  <si>
    <t>bibliotekų</t>
  </si>
  <si>
    <t>mobilių</t>
  </si>
  <si>
    <t>knygnešių sk.</t>
  </si>
  <si>
    <t>aptarn.vartot.</t>
  </si>
  <si>
    <t>išduota fiz.vnt.</t>
  </si>
  <si>
    <t>Alytaus m.</t>
  </si>
  <si>
    <t>x</t>
  </si>
  <si>
    <t>Alytaus r.</t>
  </si>
  <si>
    <t>Druskininkai</t>
  </si>
  <si>
    <t>Varėna</t>
  </si>
  <si>
    <t>Iš viso:</t>
  </si>
  <si>
    <t xml:space="preserve">   Bibliotekų skaičius 2013 m. pabaigoje                 </t>
  </si>
  <si>
    <t>Nestacionarinis aptarnavimas</t>
  </si>
  <si>
    <t>Elektrėnai</t>
  </si>
  <si>
    <t>Šalčininkai</t>
  </si>
  <si>
    <t>Širvintos</t>
  </si>
  <si>
    <t>Trakai</t>
  </si>
  <si>
    <t>1.1. VILNIAUS APSKRITIES SAVIVALDYBIŲ VIEŠŲJŲ BIBLIOTEKŲ PRIEINAMUMAS 2013 M.</t>
  </si>
  <si>
    <t>Vilniaus r.</t>
  </si>
  <si>
    <t>1.1. ALYTAUS APSKRITIES SAVIVALDYBIŲ VIEŠŲJŲ BIBLIOTEKŲ PRIEINAMUMAS 2013 M.</t>
  </si>
  <si>
    <t>Atidaryta</t>
  </si>
  <si>
    <t>n.d.</t>
  </si>
  <si>
    <t>koeficientas</t>
  </si>
  <si>
    <t>Lazdijai*</t>
  </si>
  <si>
    <t>Švenčionys*</t>
  </si>
  <si>
    <t>Ukmergė**</t>
  </si>
  <si>
    <t>Vilniaus m.***</t>
  </si>
  <si>
    <r>
      <t>*</t>
    </r>
    <r>
      <rPr>
        <b/>
        <sz val="10"/>
        <color rgb="FF8D111A"/>
        <rFont val="Arial"/>
        <family val="2"/>
        <charset val="186"/>
      </rPr>
      <t>Švenčionių</t>
    </r>
    <r>
      <rPr>
        <sz val="10"/>
        <color rgb="FF8D111A"/>
        <rFont val="Arial"/>
        <family val="2"/>
        <charset val="186"/>
      </rPr>
      <t xml:space="preserve"> r. savivaldybės tarybos sprendimu Nr. 1308-13 (2013-08-21) nuo lapkričio 1 d. uždarytas </t>
    </r>
    <r>
      <rPr>
        <b/>
        <sz val="10"/>
        <color rgb="FF8D111A"/>
        <rFont val="Arial"/>
        <family val="2"/>
        <charset val="186"/>
      </rPr>
      <t>Zadvarninkų</t>
    </r>
    <r>
      <rPr>
        <sz val="10"/>
        <color rgb="FF8D111A"/>
        <rFont val="Arial"/>
        <family val="2"/>
        <charset val="186"/>
      </rPr>
      <t xml:space="preserve"> filialas.</t>
    </r>
  </si>
  <si>
    <r>
      <rPr>
        <b/>
        <sz val="10"/>
        <color rgb="FF8D111A"/>
        <rFont val="Arial"/>
        <family val="2"/>
        <charset val="186"/>
      </rPr>
      <t>**Ukmergės</t>
    </r>
    <r>
      <rPr>
        <sz val="10"/>
        <color rgb="FF8D111A"/>
        <rFont val="Arial"/>
        <family val="2"/>
        <charset val="186"/>
      </rPr>
      <t xml:space="preserve"> r. savivaldybės tarybos sprendimu Nr. 7-330 (2013-12-19) uždarytas </t>
    </r>
    <r>
      <rPr>
        <b/>
        <sz val="10"/>
        <color rgb="FF8D111A"/>
        <rFont val="Arial"/>
        <family val="2"/>
        <charset val="186"/>
      </rPr>
      <t>Vidiškių</t>
    </r>
    <r>
      <rPr>
        <sz val="10"/>
        <color rgb="FF8D111A"/>
        <rFont val="Arial"/>
        <family val="2"/>
        <charset val="186"/>
      </rPr>
      <t xml:space="preserve"> kaimo padalinys.</t>
    </r>
  </si>
  <si>
    <r>
      <rPr>
        <b/>
        <sz val="10"/>
        <color rgb="FF8D111A"/>
        <rFont val="Arial"/>
        <family val="2"/>
        <charset val="186"/>
      </rPr>
      <t>***Vilniaus m.</t>
    </r>
    <r>
      <rPr>
        <sz val="10"/>
        <color rgb="FF8D111A"/>
        <rFont val="Arial"/>
        <family val="2"/>
        <charset val="186"/>
      </rPr>
      <t xml:space="preserve"> savivaldybės tarybos sprendimu Nr. 1-1231 (2013-05-15) "Dėl biudžetinės įstaigos Vilniaus miesto savivaldybės centrinės bibliotekos nuostatų tvirtinimo" uždarytos 4 bibliotekos: Gelvonų, Salininkų, Trakų Vokės, Žvėryno. Vykdant  viešųjų bibliotekų tinklo optimizavimo programą pagal "Vilniaus miesto savivaldybės kultūros strategijos gaires 2011-2020", atidaryta Pilaitės biblioteka. Muzikos ir meno biblioteka reorganizuojama į Centrinės bibliotekos Muzikos ir meno skyrių.</t>
    </r>
  </si>
  <si>
    <r>
      <t>*</t>
    </r>
    <r>
      <rPr>
        <b/>
        <sz val="10"/>
        <color rgb="FF8D111A"/>
        <rFont val="Arial"/>
        <family val="2"/>
        <charset val="186"/>
      </rPr>
      <t>Lazdijų</t>
    </r>
    <r>
      <rPr>
        <sz val="10"/>
        <color rgb="FF8D111A"/>
        <rFont val="Arial"/>
        <family val="2"/>
        <charset val="186"/>
      </rPr>
      <t xml:space="preserve"> r. savivaldybės tarybos sprendimu Nr. 5TS-625 (2013-02-28) „Dėl Lazdijų rajono savivaldybės viešosios bibliotekos nuostatų patvirtinimo“ uždaryti 3 kaimo padaliniai: Mikyčių, Petroškų ir Vainiūnų. </t>
    </r>
  </si>
  <si>
    <r>
      <t>n.d.</t>
    </r>
    <r>
      <rPr>
        <sz val="10"/>
        <color rgb="FF8D111A"/>
        <rFont val="Arial"/>
        <family val="2"/>
        <charset val="186"/>
      </rPr>
      <t xml:space="preserve"> – nėra duomenų.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</si>
</sst>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rgb="FF78263D"/>
      <name val="Calibri"/>
      <family val="2"/>
      <charset val="186"/>
      <scheme val="minor"/>
    </font>
    <font>
      <b/>
      <sz val="11"/>
      <color rgb="FF78263D"/>
      <name val="Arial"/>
      <family val="2"/>
    </font>
    <font>
      <sz val="10"/>
      <color rgb="FF78263D"/>
      <name val="Arial"/>
      <family val="2"/>
      <charset val="186"/>
    </font>
    <font>
      <sz val="9"/>
      <color rgb="FF78263D"/>
      <name val="Arial"/>
      <family val="2"/>
      <charset val="186"/>
    </font>
    <font>
      <sz val="8"/>
      <color rgb="FF78263D"/>
      <name val="Arial"/>
      <family val="2"/>
      <charset val="186"/>
    </font>
    <font>
      <b/>
      <sz val="10"/>
      <color rgb="FF78263D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1"/>
      <color rgb="FF78263D"/>
      <name val="Calibri"/>
      <family val="2"/>
      <charset val="186"/>
      <scheme val="minor"/>
    </font>
    <font>
      <b/>
      <sz val="10"/>
      <color rgb="FF8D111A"/>
      <name val="Arial"/>
      <family val="2"/>
      <charset val="186"/>
    </font>
    <font>
      <sz val="11"/>
      <color rgb="FF8D111A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0"/>
      <color rgb="FF8D111A"/>
      <name val="Arial"/>
      <family val="2"/>
      <charset val="186"/>
    </font>
    <font>
      <sz val="10"/>
      <color rgb="FF78263D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FDBB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3" borderId="11" xfId="0" applyFont="1" applyFill="1" applyBorder="1"/>
    <xf numFmtId="0" fontId="4" fillId="3" borderId="8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right" vertical="center" wrapText="1"/>
    </xf>
    <xf numFmtId="0" fontId="6" fillId="4" borderId="12" xfId="0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1" fontId="6" fillId="4" borderId="12" xfId="0" applyNumberFormat="1" applyFont="1" applyFill="1" applyBorder="1" applyAlignment="1">
      <alignment horizontal="center" vertical="center"/>
    </xf>
    <xf numFmtId="0" fontId="10" fillId="2" borderId="0" xfId="0" applyFont="1" applyFill="1"/>
    <xf numFmtId="2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1" fontId="11" fillId="3" borderId="15" xfId="0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14" fillId="2" borderId="0" xfId="0" applyFont="1" applyFill="1"/>
    <xf numFmtId="0" fontId="15" fillId="2" borderId="0" xfId="0" applyFont="1" applyFill="1" applyBorder="1" applyAlignment="1">
      <alignment horizontal="center"/>
    </xf>
    <xf numFmtId="164" fontId="1" fillId="2" borderId="0" xfId="0" applyNumberFormat="1" applyFont="1" applyFill="1"/>
    <xf numFmtId="1" fontId="1" fillId="2" borderId="0" xfId="0" applyNumberFormat="1" applyFont="1" applyFill="1"/>
    <xf numFmtId="1" fontId="6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" fontId="6" fillId="4" borderId="12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0" xfId="0" applyFont="1" applyFill="1"/>
    <xf numFmtId="0" fontId="11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6" fillId="2" borderId="0" xfId="0" applyFont="1" applyFill="1" applyAlignment="1">
      <alignment horizontal="left" wrapText="1"/>
    </xf>
    <xf numFmtId="0" fontId="6" fillId="3" borderId="13" xfId="0" applyFont="1" applyFill="1" applyBorder="1" applyAlignment="1">
      <alignment horizontal="right" vertical="center"/>
    </xf>
    <xf numFmtId="0" fontId="1" fillId="3" borderId="14" xfId="0" applyFont="1" applyFill="1" applyBorder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11" fillId="3" borderId="13" xfId="0" applyFont="1" applyFill="1" applyBorder="1" applyAlignment="1">
      <alignment horizontal="right" vertical="center"/>
    </xf>
    <xf numFmtId="0" fontId="12" fillId="3" borderId="16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/>
    </xf>
  </cellXfs>
  <cellStyles count="1">
    <cellStyle name="Įprastas" xfId="0" builtinId="0"/>
  </cellStyles>
  <dxfs count="7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8D111A"/>
      <color rgb="FF78263D"/>
      <color rgb="FF920000"/>
      <color rgb="FFCC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</xdr:colOff>
      <xdr:row>15</xdr:row>
      <xdr:rowOff>4</xdr:rowOff>
    </xdr:from>
    <xdr:to>
      <xdr:col>8</xdr:col>
      <xdr:colOff>521478</xdr:colOff>
      <xdr:row>29</xdr:row>
      <xdr:rowOff>39908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8" y="3162304"/>
          <a:ext cx="3960000" cy="2725954"/>
        </a:xfrm>
        <a:prstGeom prst="rect">
          <a:avLst/>
        </a:prstGeom>
        <a:ln w="15875">
          <a:solidFill>
            <a:schemeClr val="accent6">
              <a:lumMod val="60000"/>
              <a:lumOff val="40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10</xdr:rowOff>
    </xdr:from>
    <xdr:to>
      <xdr:col>8</xdr:col>
      <xdr:colOff>445275</xdr:colOff>
      <xdr:row>34</xdr:row>
      <xdr:rowOff>51194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295785"/>
          <a:ext cx="3960000" cy="2718184"/>
        </a:xfrm>
        <a:prstGeom prst="rect">
          <a:avLst/>
        </a:prstGeom>
        <a:ln w="15875">
          <a:solidFill>
            <a:schemeClr val="accent6">
              <a:lumMod val="60000"/>
              <a:lumOff val="4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3"/>
  <sheetViews>
    <sheetView showGridLines="0" zoomScaleNormal="100" workbookViewId="0">
      <selection activeCell="M26" sqref="M26"/>
    </sheetView>
  </sheetViews>
  <sheetFormatPr defaultColWidth="8.85546875" defaultRowHeight="15" x14ac:dyDescent="0.25"/>
  <cols>
    <col min="1" max="1" width="3.85546875" style="2" customWidth="1"/>
    <col min="2" max="2" width="11" style="2" bestFit="1" customWidth="1"/>
    <col min="3" max="3" width="5.85546875" style="2" customWidth="1"/>
    <col min="4" max="4" width="5.42578125" style="2" customWidth="1"/>
    <col min="5" max="5" width="7.7109375" style="2" customWidth="1"/>
    <col min="6" max="6" width="5.5703125" style="2" customWidth="1"/>
    <col min="7" max="7" width="6.7109375" style="2" customWidth="1"/>
    <col min="8" max="9" width="9.28515625" style="2" customWidth="1"/>
    <col min="10" max="10" width="7.28515625" style="2" customWidth="1"/>
    <col min="11" max="11" width="6.7109375" style="2" customWidth="1"/>
    <col min="12" max="12" width="4.7109375" style="2" customWidth="1"/>
    <col min="13" max="13" width="6.7109375" style="2" customWidth="1"/>
    <col min="14" max="14" width="10.42578125" style="2" customWidth="1"/>
    <col min="15" max="15" width="10.28515625" style="2" customWidth="1"/>
    <col min="16" max="16" width="10.85546875" style="2" customWidth="1"/>
    <col min="17" max="16384" width="8.85546875" style="2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x14ac:dyDescent="0.25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3" t="s">
        <v>0</v>
      </c>
      <c r="B4" s="4" t="s">
        <v>1</v>
      </c>
      <c r="C4" s="77" t="s">
        <v>31</v>
      </c>
      <c r="D4" s="78"/>
      <c r="E4" s="78"/>
      <c r="F4" s="78"/>
      <c r="G4" s="79"/>
      <c r="H4" s="5" t="s">
        <v>2</v>
      </c>
      <c r="I4" s="5" t="s">
        <v>2</v>
      </c>
      <c r="J4" s="80" t="s">
        <v>3</v>
      </c>
      <c r="K4" s="81"/>
      <c r="L4" s="80" t="s">
        <v>4</v>
      </c>
      <c r="M4" s="81"/>
      <c r="N4" s="81"/>
      <c r="O4" s="81"/>
      <c r="P4" s="82"/>
      <c r="Q4" s="1"/>
      <c r="R4" s="1"/>
    </row>
    <row r="5" spans="1:18" x14ac:dyDescent="0.25">
      <c r="A5" s="6" t="s">
        <v>5</v>
      </c>
      <c r="B5" s="7" t="s">
        <v>6</v>
      </c>
      <c r="C5" s="5" t="s">
        <v>7</v>
      </c>
      <c r="D5" s="80" t="s">
        <v>8</v>
      </c>
      <c r="E5" s="82"/>
      <c r="F5" s="5" t="s">
        <v>9</v>
      </c>
      <c r="G5" s="8" t="s">
        <v>10</v>
      </c>
      <c r="H5" s="9" t="s">
        <v>11</v>
      </c>
      <c r="I5" s="9" t="s">
        <v>12</v>
      </c>
      <c r="J5" s="5" t="s">
        <v>13</v>
      </c>
      <c r="K5" s="8" t="s">
        <v>14</v>
      </c>
      <c r="L5" s="80" t="s">
        <v>15</v>
      </c>
      <c r="M5" s="82"/>
      <c r="N5" s="83" t="s">
        <v>16</v>
      </c>
      <c r="O5" s="84"/>
      <c r="P5" s="85"/>
      <c r="Q5" s="1"/>
      <c r="R5" s="1"/>
    </row>
    <row r="6" spans="1:18" x14ac:dyDescent="0.25">
      <c r="A6" s="10"/>
      <c r="B6" s="11" t="s">
        <v>17</v>
      </c>
      <c r="C6" s="12"/>
      <c r="D6" s="71" t="s">
        <v>7</v>
      </c>
      <c r="E6" s="71" t="s">
        <v>18</v>
      </c>
      <c r="F6" s="13" t="s">
        <v>19</v>
      </c>
      <c r="G6" s="70" t="s">
        <v>20</v>
      </c>
      <c r="H6" s="13" t="s">
        <v>42</v>
      </c>
      <c r="I6" s="13" t="s">
        <v>42</v>
      </c>
      <c r="J6" s="13" t="s">
        <v>19</v>
      </c>
      <c r="K6" s="70" t="s">
        <v>19</v>
      </c>
      <c r="L6" s="13" t="s">
        <v>7</v>
      </c>
      <c r="M6" s="13" t="s">
        <v>21</v>
      </c>
      <c r="N6" s="13" t="s">
        <v>22</v>
      </c>
      <c r="O6" s="13" t="s">
        <v>23</v>
      </c>
      <c r="P6" s="71" t="s">
        <v>24</v>
      </c>
      <c r="Q6" s="1"/>
      <c r="R6" s="1"/>
    </row>
    <row r="7" spans="1:18" x14ac:dyDescent="0.25">
      <c r="A7" s="14">
        <v>1</v>
      </c>
      <c r="B7" s="46" t="s">
        <v>25</v>
      </c>
      <c r="C7" s="15">
        <v>4</v>
      </c>
      <c r="D7" s="15">
        <v>3</v>
      </c>
      <c r="E7" s="15">
        <v>0</v>
      </c>
      <c r="F7" s="15">
        <v>0</v>
      </c>
      <c r="G7" s="15">
        <v>0</v>
      </c>
      <c r="H7" s="16">
        <v>7.0000000000000007E-2</v>
      </c>
      <c r="I7" s="17">
        <v>14320</v>
      </c>
      <c r="J7" s="15">
        <v>0</v>
      </c>
      <c r="K7" s="15">
        <v>0</v>
      </c>
      <c r="L7" s="15">
        <v>1</v>
      </c>
      <c r="M7" s="15">
        <v>0</v>
      </c>
      <c r="N7" s="18">
        <v>1</v>
      </c>
      <c r="O7" s="17">
        <v>17</v>
      </c>
      <c r="P7" s="18">
        <v>756</v>
      </c>
      <c r="Q7" s="1"/>
      <c r="R7" s="1"/>
    </row>
    <row r="8" spans="1:18" x14ac:dyDescent="0.25">
      <c r="A8" s="14">
        <v>2</v>
      </c>
      <c r="B8" s="19" t="s">
        <v>27</v>
      </c>
      <c r="C8" s="15">
        <v>33</v>
      </c>
      <c r="D8" s="15">
        <v>2</v>
      </c>
      <c r="E8" s="15">
        <v>0</v>
      </c>
      <c r="F8" s="15">
        <v>30</v>
      </c>
      <c r="G8" s="15">
        <v>4</v>
      </c>
      <c r="H8" s="16">
        <v>1.19</v>
      </c>
      <c r="I8" s="17">
        <v>837</v>
      </c>
      <c r="J8" s="15">
        <v>0</v>
      </c>
      <c r="K8" s="15">
        <v>0</v>
      </c>
      <c r="L8" s="15">
        <v>0</v>
      </c>
      <c r="M8" s="15">
        <v>0</v>
      </c>
      <c r="N8" s="18">
        <v>214</v>
      </c>
      <c r="O8" s="18">
        <v>290</v>
      </c>
      <c r="P8" s="18">
        <v>1748</v>
      </c>
      <c r="Q8" s="1"/>
      <c r="R8" s="1"/>
    </row>
    <row r="9" spans="1:18" ht="15.75" customHeight="1" x14ac:dyDescent="0.25">
      <c r="A9" s="14">
        <v>3</v>
      </c>
      <c r="B9" s="19" t="s">
        <v>28</v>
      </c>
      <c r="C9" s="15">
        <v>4</v>
      </c>
      <c r="D9" s="15">
        <v>1</v>
      </c>
      <c r="E9" s="15">
        <v>0</v>
      </c>
      <c r="F9" s="15">
        <v>2</v>
      </c>
      <c r="G9" s="15">
        <v>0</v>
      </c>
      <c r="H9" s="16">
        <v>0.19</v>
      </c>
      <c r="I9" s="17">
        <v>5305</v>
      </c>
      <c r="J9" s="15">
        <v>0</v>
      </c>
      <c r="K9" s="15">
        <v>0</v>
      </c>
      <c r="L9" s="15">
        <v>0</v>
      </c>
      <c r="M9" s="15">
        <v>0</v>
      </c>
      <c r="N9" s="18">
        <v>164</v>
      </c>
      <c r="O9" s="20">
        <v>266</v>
      </c>
      <c r="P9" s="18">
        <v>2089</v>
      </c>
      <c r="Q9" s="1"/>
      <c r="R9" s="1"/>
    </row>
    <row r="10" spans="1:18" x14ac:dyDescent="0.25">
      <c r="A10" s="14">
        <v>4</v>
      </c>
      <c r="B10" s="19" t="s">
        <v>43</v>
      </c>
      <c r="C10" s="15">
        <v>25</v>
      </c>
      <c r="D10" s="15">
        <v>1</v>
      </c>
      <c r="E10" s="15">
        <v>0</v>
      </c>
      <c r="F10" s="15">
        <v>23</v>
      </c>
      <c r="G10" s="15">
        <v>0</v>
      </c>
      <c r="H10" s="16">
        <v>1.1599999999999999</v>
      </c>
      <c r="I10" s="17">
        <v>866</v>
      </c>
      <c r="J10" s="15">
        <v>3</v>
      </c>
      <c r="K10" s="15">
        <v>0</v>
      </c>
      <c r="L10" s="15">
        <v>3</v>
      </c>
      <c r="M10" s="15">
        <v>1</v>
      </c>
      <c r="N10" s="18">
        <v>82</v>
      </c>
      <c r="O10" s="18" t="s">
        <v>41</v>
      </c>
      <c r="P10" s="18" t="s">
        <v>41</v>
      </c>
      <c r="Q10" s="1"/>
      <c r="R10" s="1"/>
    </row>
    <row r="11" spans="1:18" ht="15.75" thickBot="1" x14ac:dyDescent="0.3">
      <c r="A11" s="14">
        <v>5</v>
      </c>
      <c r="B11" s="19" t="s">
        <v>29</v>
      </c>
      <c r="C11" s="15">
        <v>25</v>
      </c>
      <c r="D11" s="15">
        <v>0</v>
      </c>
      <c r="E11" s="15">
        <v>0</v>
      </c>
      <c r="F11" s="15">
        <v>24</v>
      </c>
      <c r="G11" s="15">
        <v>5</v>
      </c>
      <c r="H11" s="16">
        <v>1.03</v>
      </c>
      <c r="I11" s="17">
        <v>975</v>
      </c>
      <c r="J11" s="15">
        <v>0</v>
      </c>
      <c r="K11" s="15">
        <v>0</v>
      </c>
      <c r="L11" s="15">
        <v>0</v>
      </c>
      <c r="M11" s="15">
        <v>0</v>
      </c>
      <c r="N11" s="18">
        <v>172</v>
      </c>
      <c r="O11" s="17">
        <v>342</v>
      </c>
      <c r="P11" s="21">
        <v>4265</v>
      </c>
      <c r="Q11" s="1"/>
      <c r="R11" s="1"/>
    </row>
    <row r="12" spans="1:18" ht="15.75" thickBot="1" x14ac:dyDescent="0.3">
      <c r="A12" s="73" t="s">
        <v>30</v>
      </c>
      <c r="B12" s="74"/>
      <c r="C12" s="22">
        <f>SUM(C7:C11)</f>
        <v>91</v>
      </c>
      <c r="D12" s="22">
        <f>SUM(D7:D11)</f>
        <v>7</v>
      </c>
      <c r="E12" s="22">
        <f>SUM(E7:E11)</f>
        <v>0</v>
      </c>
      <c r="F12" s="22">
        <f>SUM(F7:F11)</f>
        <v>79</v>
      </c>
      <c r="G12" s="22">
        <v>9</v>
      </c>
      <c r="H12" s="23">
        <v>0.6</v>
      </c>
      <c r="I12" s="24">
        <v>1672</v>
      </c>
      <c r="J12" s="22">
        <f>SUM(J7:J11)</f>
        <v>3</v>
      </c>
      <c r="K12" s="25">
        <f t="shared" ref="K12:M12" si="0">SUM(K7:K11)</f>
        <v>0</v>
      </c>
      <c r="L12" s="22">
        <f t="shared" si="0"/>
        <v>4</v>
      </c>
      <c r="M12" s="22">
        <f t="shared" si="0"/>
        <v>1</v>
      </c>
      <c r="N12" s="22">
        <f>SUM(N7:N11)</f>
        <v>633</v>
      </c>
      <c r="O12" s="58">
        <f>SUM(O7:O11)</f>
        <v>915</v>
      </c>
      <c r="P12" s="22">
        <f>SUM(P7:P11)</f>
        <v>8858</v>
      </c>
      <c r="Q12" s="1"/>
      <c r="R12" s="1"/>
    </row>
    <row r="13" spans="1:18" x14ac:dyDescent="0.25">
      <c r="A13" s="67" t="s">
        <v>51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9"/>
      <c r="P13" s="68"/>
      <c r="Q13" s="1"/>
      <c r="R13" s="1"/>
    </row>
    <row r="14" spans="1:18" ht="26.25" customHeight="1" x14ac:dyDescent="0.25">
      <c r="A14" s="72" t="s">
        <v>50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8" x14ac:dyDescent="0.25">
      <c r="A15" s="5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25">
      <c r="A16" s="26"/>
      <c r="B16" s="27"/>
      <c r="C16" s="26"/>
      <c r="D16" s="28"/>
      <c r="E16" s="28"/>
      <c r="F16" s="29"/>
      <c r="G16" s="26"/>
      <c r="H16" s="26"/>
    </row>
    <row r="19" spans="2:3" x14ac:dyDescent="0.25">
      <c r="B19" s="59"/>
      <c r="C19" s="60"/>
    </row>
    <row r="20" spans="2:3" x14ac:dyDescent="0.25">
      <c r="B20" s="61"/>
      <c r="C20" s="60"/>
    </row>
    <row r="21" spans="2:3" ht="16.5" customHeight="1" x14ac:dyDescent="0.25">
      <c r="B21" s="61"/>
      <c r="C21" s="60"/>
    </row>
    <row r="22" spans="2:3" x14ac:dyDescent="0.25">
      <c r="B22" s="61"/>
      <c r="C22" s="60"/>
    </row>
    <row r="23" spans="2:3" x14ac:dyDescent="0.25">
      <c r="B23" s="61"/>
      <c r="C23" s="60"/>
    </row>
    <row r="24" spans="2:3" x14ac:dyDescent="0.25">
      <c r="B24" s="62"/>
      <c r="C24" s="63"/>
    </row>
    <row r="25" spans="2:3" x14ac:dyDescent="0.25">
      <c r="B25" s="59"/>
      <c r="C25" s="60"/>
    </row>
    <row r="26" spans="2:3" x14ac:dyDescent="0.25">
      <c r="B26" s="61"/>
      <c r="C26" s="60"/>
    </row>
    <row r="27" spans="2:3" x14ac:dyDescent="0.25">
      <c r="B27" s="61"/>
      <c r="C27" s="60"/>
    </row>
    <row r="28" spans="2:3" x14ac:dyDescent="0.25">
      <c r="B28" s="61"/>
      <c r="C28" s="60"/>
    </row>
    <row r="29" spans="2:3" x14ac:dyDescent="0.25">
      <c r="B29" s="61"/>
      <c r="C29" s="60"/>
    </row>
    <row r="30" spans="2:3" x14ac:dyDescent="0.25">
      <c r="B30" s="61"/>
      <c r="C30" s="60"/>
    </row>
    <row r="31" spans="2:3" x14ac:dyDescent="0.25">
      <c r="B31" s="61"/>
      <c r="C31" s="60"/>
    </row>
    <row r="32" spans="2:3" x14ac:dyDescent="0.25">
      <c r="B32" s="61"/>
      <c r="C32" s="60"/>
    </row>
    <row r="33" spans="2:3" x14ac:dyDescent="0.25">
      <c r="B33" s="62"/>
      <c r="C33" s="63"/>
    </row>
  </sheetData>
  <mergeCells count="9">
    <mergeCell ref="A14:P14"/>
    <mergeCell ref="A12:B12"/>
    <mergeCell ref="A2:P2"/>
    <mergeCell ref="C4:G4"/>
    <mergeCell ref="J4:K4"/>
    <mergeCell ref="L4:P4"/>
    <mergeCell ref="D5:E5"/>
    <mergeCell ref="L5:M5"/>
    <mergeCell ref="N5:P5"/>
  </mergeCells>
  <conditionalFormatting sqref="N7:N11">
    <cfRule type="cellIs" dxfId="6" priority="7" stopIfTrue="1" operator="lessThan">
      <formula>0</formula>
    </cfRule>
  </conditionalFormatting>
  <conditionalFormatting sqref="O8">
    <cfRule type="cellIs" dxfId="5" priority="6" stopIfTrue="1" operator="lessThan">
      <formula>0</formula>
    </cfRule>
  </conditionalFormatting>
  <conditionalFormatting sqref="O10">
    <cfRule type="cellIs" dxfId="4" priority="5" stopIfTrue="1" operator="lessThan">
      <formula>0</formula>
    </cfRule>
  </conditionalFormatting>
  <conditionalFormatting sqref="P8">
    <cfRule type="cellIs" dxfId="3" priority="4" stopIfTrue="1" operator="lessThan">
      <formula>0</formula>
    </cfRule>
  </conditionalFormatting>
  <conditionalFormatting sqref="P10">
    <cfRule type="cellIs" dxfId="2" priority="3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T19"/>
  <sheetViews>
    <sheetView showGridLines="0" tabSelected="1" zoomScaleNormal="100" workbookViewId="0">
      <selection activeCell="L21" sqref="L21"/>
    </sheetView>
  </sheetViews>
  <sheetFormatPr defaultColWidth="8.85546875" defaultRowHeight="15" x14ac:dyDescent="0.25"/>
  <cols>
    <col min="1" max="1" width="4.140625" style="1" customWidth="1"/>
    <col min="2" max="2" width="12.85546875" style="1" customWidth="1"/>
    <col min="3" max="3" width="5.42578125" style="1" customWidth="1"/>
    <col min="4" max="4" width="5.28515625" style="1" customWidth="1"/>
    <col min="5" max="5" width="6.85546875" style="1" customWidth="1"/>
    <col min="6" max="6" width="5.85546875" style="1" customWidth="1"/>
    <col min="7" max="7" width="7.140625" style="1" customWidth="1"/>
    <col min="8" max="9" width="9.28515625" style="1" customWidth="1"/>
    <col min="10" max="10" width="6.42578125" style="1" customWidth="1"/>
    <col min="11" max="11" width="6.7109375" style="1" customWidth="1"/>
    <col min="12" max="12" width="6.42578125" style="1" customWidth="1"/>
    <col min="13" max="14" width="6.140625" style="1" customWidth="1"/>
    <col min="15" max="15" width="10.42578125" style="1" bestFit="1" customWidth="1"/>
    <col min="16" max="16" width="10.28515625" style="1" bestFit="1" customWidth="1"/>
    <col min="17" max="17" width="10.42578125" style="1" customWidth="1"/>
    <col min="18" max="16384" width="8.85546875" style="1"/>
  </cols>
  <sheetData>
    <row r="2" spans="1:20" x14ac:dyDescent="0.25">
      <c r="A2" s="75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4" spans="1:20" ht="15" customHeight="1" x14ac:dyDescent="0.25">
      <c r="A4" s="3" t="s">
        <v>0</v>
      </c>
      <c r="B4" s="3" t="s">
        <v>1</v>
      </c>
      <c r="C4" s="77" t="s">
        <v>31</v>
      </c>
      <c r="D4" s="78"/>
      <c r="E4" s="78"/>
      <c r="F4" s="78"/>
      <c r="G4" s="79"/>
      <c r="H4" s="5" t="s">
        <v>2</v>
      </c>
      <c r="I4" s="5" t="s">
        <v>2</v>
      </c>
      <c r="J4" s="91" t="s">
        <v>3</v>
      </c>
      <c r="K4" s="91"/>
      <c r="L4" s="91"/>
      <c r="M4" s="80" t="s">
        <v>32</v>
      </c>
      <c r="N4" s="81"/>
      <c r="O4" s="81"/>
      <c r="P4" s="81"/>
      <c r="Q4" s="82"/>
    </row>
    <row r="5" spans="1:20" ht="15" customHeight="1" x14ac:dyDescent="0.25">
      <c r="A5" s="6" t="s">
        <v>5</v>
      </c>
      <c r="B5" s="30" t="s">
        <v>6</v>
      </c>
      <c r="C5" s="89" t="s">
        <v>7</v>
      </c>
      <c r="D5" s="80" t="s">
        <v>8</v>
      </c>
      <c r="E5" s="82"/>
      <c r="F5" s="5" t="s">
        <v>9</v>
      </c>
      <c r="G5" s="8" t="s">
        <v>10</v>
      </c>
      <c r="H5" s="9" t="s">
        <v>11</v>
      </c>
      <c r="I5" s="9" t="s">
        <v>12</v>
      </c>
      <c r="J5" s="9" t="s">
        <v>40</v>
      </c>
      <c r="K5" s="9" t="s">
        <v>13</v>
      </c>
      <c r="L5" s="53" t="s">
        <v>14</v>
      </c>
      <c r="M5" s="80" t="s">
        <v>15</v>
      </c>
      <c r="N5" s="82"/>
      <c r="O5" s="83" t="s">
        <v>16</v>
      </c>
      <c r="P5" s="84"/>
      <c r="Q5" s="85"/>
    </row>
    <row r="6" spans="1:20" ht="15" customHeight="1" x14ac:dyDescent="0.25">
      <c r="A6" s="10"/>
      <c r="B6" s="31" t="s">
        <v>17</v>
      </c>
      <c r="C6" s="90"/>
      <c r="D6" s="71" t="s">
        <v>7</v>
      </c>
      <c r="E6" s="71" t="s">
        <v>18</v>
      </c>
      <c r="F6" s="13" t="s">
        <v>19</v>
      </c>
      <c r="G6" s="70" t="s">
        <v>20</v>
      </c>
      <c r="H6" s="13" t="s">
        <v>42</v>
      </c>
      <c r="I6" s="13" t="s">
        <v>42</v>
      </c>
      <c r="J6" s="13" t="s">
        <v>19</v>
      </c>
      <c r="K6" s="13" t="s">
        <v>19</v>
      </c>
      <c r="L6" s="70" t="s">
        <v>19</v>
      </c>
      <c r="M6" s="13" t="s">
        <v>7</v>
      </c>
      <c r="N6" s="13" t="s">
        <v>21</v>
      </c>
      <c r="O6" s="13" t="s">
        <v>22</v>
      </c>
      <c r="P6" s="13" t="s">
        <v>23</v>
      </c>
      <c r="Q6" s="71" t="s">
        <v>24</v>
      </c>
    </row>
    <row r="7" spans="1:20" ht="15" customHeight="1" x14ac:dyDescent="0.25">
      <c r="A7" s="14">
        <v>1</v>
      </c>
      <c r="B7" s="46" t="s">
        <v>33</v>
      </c>
      <c r="C7" s="15">
        <v>12</v>
      </c>
      <c r="D7" s="15">
        <v>1</v>
      </c>
      <c r="E7" s="15" t="s">
        <v>26</v>
      </c>
      <c r="F7" s="15">
        <v>10</v>
      </c>
      <c r="G7" s="15">
        <v>1</v>
      </c>
      <c r="H7" s="16">
        <v>0.49</v>
      </c>
      <c r="I7" s="17">
        <v>2033</v>
      </c>
      <c r="J7" s="17">
        <v>0</v>
      </c>
      <c r="K7" s="15">
        <v>0</v>
      </c>
      <c r="L7" s="15">
        <v>0</v>
      </c>
      <c r="M7" s="15">
        <v>0</v>
      </c>
      <c r="N7" s="15">
        <v>0</v>
      </c>
      <c r="O7" s="18">
        <v>97</v>
      </c>
      <c r="P7" s="17">
        <v>167</v>
      </c>
      <c r="Q7" s="18">
        <v>3126</v>
      </c>
    </row>
    <row r="8" spans="1:20" ht="15" customHeight="1" x14ac:dyDescent="0.25">
      <c r="A8" s="14">
        <v>2</v>
      </c>
      <c r="B8" s="19" t="s">
        <v>34</v>
      </c>
      <c r="C8" s="15">
        <v>26</v>
      </c>
      <c r="D8" s="15">
        <v>2</v>
      </c>
      <c r="E8" s="15" t="s">
        <v>26</v>
      </c>
      <c r="F8" s="15">
        <v>23</v>
      </c>
      <c r="G8" s="15">
        <v>1</v>
      </c>
      <c r="H8" s="16">
        <v>0.77</v>
      </c>
      <c r="I8" s="17">
        <v>1297</v>
      </c>
      <c r="J8" s="17">
        <v>0</v>
      </c>
      <c r="K8" s="15">
        <v>0</v>
      </c>
      <c r="L8" s="15">
        <v>0</v>
      </c>
      <c r="M8" s="15">
        <v>1</v>
      </c>
      <c r="N8" s="15">
        <v>0</v>
      </c>
      <c r="O8" s="18">
        <v>278</v>
      </c>
      <c r="P8" s="17">
        <v>583</v>
      </c>
      <c r="Q8" s="18">
        <v>7609</v>
      </c>
      <c r="S8" s="55"/>
      <c r="T8" s="57"/>
    </row>
    <row r="9" spans="1:20" ht="15" customHeight="1" x14ac:dyDescent="0.25">
      <c r="A9" s="14">
        <v>3</v>
      </c>
      <c r="B9" s="19" t="s">
        <v>35</v>
      </c>
      <c r="C9" s="15">
        <v>21</v>
      </c>
      <c r="D9" s="15" t="s">
        <v>26</v>
      </c>
      <c r="E9" s="15" t="s">
        <v>26</v>
      </c>
      <c r="F9" s="15">
        <v>20</v>
      </c>
      <c r="G9" s="15">
        <v>0</v>
      </c>
      <c r="H9" s="16">
        <v>1.24</v>
      </c>
      <c r="I9" s="17">
        <v>805</v>
      </c>
      <c r="J9" s="17">
        <v>0</v>
      </c>
      <c r="K9" s="15">
        <v>0</v>
      </c>
      <c r="L9" s="15">
        <v>0</v>
      </c>
      <c r="M9" s="15">
        <v>0</v>
      </c>
      <c r="N9" s="15">
        <v>0</v>
      </c>
      <c r="O9" s="18">
        <v>140</v>
      </c>
      <c r="P9" s="20">
        <v>178</v>
      </c>
      <c r="Q9" s="18">
        <v>2973</v>
      </c>
    </row>
    <row r="10" spans="1:20" ht="15" customHeight="1" x14ac:dyDescent="0.25">
      <c r="A10" s="14">
        <v>4</v>
      </c>
      <c r="B10" s="19" t="s">
        <v>44</v>
      </c>
      <c r="C10" s="15">
        <v>20</v>
      </c>
      <c r="D10" s="15">
        <v>2</v>
      </c>
      <c r="E10" s="15" t="s">
        <v>26</v>
      </c>
      <c r="F10" s="15">
        <v>17</v>
      </c>
      <c r="G10" s="15">
        <v>0</v>
      </c>
      <c r="H10" s="16">
        <v>0.74</v>
      </c>
      <c r="I10" s="17">
        <v>1343</v>
      </c>
      <c r="J10" s="17">
        <v>0</v>
      </c>
      <c r="K10" s="15">
        <v>1</v>
      </c>
      <c r="L10" s="15">
        <v>0</v>
      </c>
      <c r="M10" s="15">
        <v>1</v>
      </c>
      <c r="N10" s="15">
        <v>0</v>
      </c>
      <c r="O10" s="18">
        <v>81</v>
      </c>
      <c r="P10" s="17">
        <v>411</v>
      </c>
      <c r="Q10" s="18">
        <v>6173</v>
      </c>
      <c r="S10" s="57"/>
    </row>
    <row r="11" spans="1:20" ht="15" customHeight="1" x14ac:dyDescent="0.25">
      <c r="A11" s="14">
        <v>5</v>
      </c>
      <c r="B11" s="19" t="s">
        <v>36</v>
      </c>
      <c r="C11" s="15">
        <v>16</v>
      </c>
      <c r="D11" s="15">
        <v>2</v>
      </c>
      <c r="E11" s="15" t="s">
        <v>26</v>
      </c>
      <c r="F11" s="15">
        <v>13</v>
      </c>
      <c r="G11" s="15">
        <v>1</v>
      </c>
      <c r="H11" s="16">
        <v>0.47</v>
      </c>
      <c r="I11" s="17">
        <v>2119</v>
      </c>
      <c r="J11" s="17">
        <v>0</v>
      </c>
      <c r="K11" s="15">
        <v>0</v>
      </c>
      <c r="L11" s="15">
        <v>0</v>
      </c>
      <c r="M11" s="15">
        <v>0</v>
      </c>
      <c r="N11" s="15">
        <v>0</v>
      </c>
      <c r="O11" s="18">
        <v>262</v>
      </c>
      <c r="P11" s="17">
        <v>558</v>
      </c>
      <c r="Q11" s="21">
        <v>10430</v>
      </c>
      <c r="S11" s="2"/>
      <c r="T11" s="56"/>
    </row>
    <row r="12" spans="1:20" ht="15" customHeight="1" x14ac:dyDescent="0.25">
      <c r="A12" s="3">
        <v>6</v>
      </c>
      <c r="B12" s="47" t="s">
        <v>45</v>
      </c>
      <c r="C12" s="48">
        <v>29</v>
      </c>
      <c r="D12" s="48" t="s">
        <v>26</v>
      </c>
      <c r="E12" s="48" t="s">
        <v>26</v>
      </c>
      <c r="F12" s="48">
        <v>28</v>
      </c>
      <c r="G12" s="48">
        <v>3</v>
      </c>
      <c r="H12" s="32">
        <v>0.76</v>
      </c>
      <c r="I12" s="17">
        <v>1323</v>
      </c>
      <c r="J12" s="52">
        <v>0</v>
      </c>
      <c r="K12" s="48">
        <v>1</v>
      </c>
      <c r="L12" s="49">
        <v>0</v>
      </c>
      <c r="M12" s="15">
        <v>2</v>
      </c>
      <c r="N12" s="18">
        <v>0</v>
      </c>
      <c r="O12" s="18">
        <v>142</v>
      </c>
      <c r="P12" s="17">
        <v>277</v>
      </c>
      <c r="Q12" s="18">
        <v>5124</v>
      </c>
      <c r="S12" s="57"/>
    </row>
    <row r="13" spans="1:20" ht="15" customHeight="1" x14ac:dyDescent="0.25">
      <c r="A13" s="14">
        <v>7</v>
      </c>
      <c r="B13" s="19" t="s">
        <v>38</v>
      </c>
      <c r="C13" s="15">
        <v>42</v>
      </c>
      <c r="D13" s="15">
        <v>2</v>
      </c>
      <c r="E13" s="15">
        <v>1</v>
      </c>
      <c r="F13" s="15">
        <v>39</v>
      </c>
      <c r="G13" s="15">
        <v>0</v>
      </c>
      <c r="H13" s="16">
        <v>0.44</v>
      </c>
      <c r="I13" s="17">
        <v>2263</v>
      </c>
      <c r="J13" s="17">
        <v>0</v>
      </c>
      <c r="K13" s="15">
        <v>0</v>
      </c>
      <c r="L13" s="15">
        <v>0</v>
      </c>
      <c r="M13" s="15">
        <v>0</v>
      </c>
      <c r="N13" s="15">
        <v>0</v>
      </c>
      <c r="O13" s="18">
        <v>157</v>
      </c>
      <c r="P13" s="17">
        <v>266</v>
      </c>
      <c r="Q13" s="18">
        <v>3450</v>
      </c>
    </row>
    <row r="14" spans="1:20" s="38" customFormat="1" ht="15" customHeight="1" x14ac:dyDescent="0.25">
      <c r="A14" s="33"/>
      <c r="B14" s="34" t="s">
        <v>30</v>
      </c>
      <c r="C14" s="35">
        <f>SUM(C7:C13)</f>
        <v>166</v>
      </c>
      <c r="D14" s="35">
        <f>SUM(D7:D13)</f>
        <v>9</v>
      </c>
      <c r="E14" s="35">
        <v>1</v>
      </c>
      <c r="F14" s="35">
        <f>SUM(F7:F13)</f>
        <v>150</v>
      </c>
      <c r="G14" s="35">
        <f>SUM(G7:G13)</f>
        <v>6</v>
      </c>
      <c r="H14" s="36">
        <v>0.62</v>
      </c>
      <c r="I14" s="37">
        <v>1621</v>
      </c>
      <c r="J14" s="37">
        <v>0</v>
      </c>
      <c r="K14" s="35">
        <f>SUM(K7:K13)</f>
        <v>2</v>
      </c>
      <c r="L14" s="35">
        <f t="shared" ref="L14:N14" si="0">SUM(L7:L13)</f>
        <v>0</v>
      </c>
      <c r="M14" s="35">
        <f t="shared" si="0"/>
        <v>4</v>
      </c>
      <c r="N14" s="35">
        <f t="shared" si="0"/>
        <v>0</v>
      </c>
      <c r="O14" s="35">
        <f>SUM(O7:O13)</f>
        <v>1157</v>
      </c>
      <c r="P14" s="64">
        <f>SUM(P7:P13)</f>
        <v>2440</v>
      </c>
      <c r="Q14" s="35">
        <f>SUM(Q7:Q13)</f>
        <v>38885</v>
      </c>
    </row>
    <row r="15" spans="1:20" ht="15" customHeight="1" thickBot="1" x14ac:dyDescent="0.3">
      <c r="A15" s="6">
        <v>8</v>
      </c>
      <c r="B15" s="50" t="s">
        <v>46</v>
      </c>
      <c r="C15" s="51">
        <v>20</v>
      </c>
      <c r="D15" s="51">
        <v>19</v>
      </c>
      <c r="E15" s="51">
        <v>2</v>
      </c>
      <c r="F15" s="51" t="s">
        <v>26</v>
      </c>
      <c r="G15" s="51" t="s">
        <v>26</v>
      </c>
      <c r="H15" s="39">
        <v>0.04</v>
      </c>
      <c r="I15" s="40">
        <v>26858</v>
      </c>
      <c r="J15" s="40">
        <v>1</v>
      </c>
      <c r="K15" s="51">
        <v>4</v>
      </c>
      <c r="L15" s="51">
        <v>0</v>
      </c>
      <c r="M15" s="41">
        <v>0</v>
      </c>
      <c r="N15" s="41">
        <v>0</v>
      </c>
      <c r="O15" s="41">
        <v>0</v>
      </c>
      <c r="P15" s="40">
        <v>0</v>
      </c>
      <c r="Q15" s="41">
        <v>0</v>
      </c>
    </row>
    <row r="16" spans="1:20" ht="15" customHeight="1" thickBot="1" x14ac:dyDescent="0.3">
      <c r="A16" s="87" t="s">
        <v>30</v>
      </c>
      <c r="B16" s="88"/>
      <c r="C16" s="42">
        <f>SUM(C14+C15)</f>
        <v>186</v>
      </c>
      <c r="D16" s="42">
        <f t="shared" ref="D16:E16" si="1">SUM(D14+D15)</f>
        <v>28</v>
      </c>
      <c r="E16" s="42">
        <f t="shared" si="1"/>
        <v>3</v>
      </c>
      <c r="F16" s="42">
        <f>F14</f>
        <v>150</v>
      </c>
      <c r="G16" s="42">
        <v>6</v>
      </c>
      <c r="H16" s="43">
        <v>0.23</v>
      </c>
      <c r="I16" s="44">
        <v>4335</v>
      </c>
      <c r="J16" s="44">
        <v>1</v>
      </c>
      <c r="K16" s="42">
        <f>SUM(K14:K15)</f>
        <v>6</v>
      </c>
      <c r="L16" s="42">
        <v>0</v>
      </c>
      <c r="M16" s="42">
        <v>4</v>
      </c>
      <c r="N16" s="42">
        <v>0</v>
      </c>
      <c r="O16" s="45">
        <f>SUM(O14:O15)</f>
        <v>1157</v>
      </c>
      <c r="P16" s="44">
        <f>SUM(P14:P15)</f>
        <v>2440</v>
      </c>
      <c r="Q16" s="45">
        <f>SUM(Q14:Q15)</f>
        <v>38885</v>
      </c>
    </row>
    <row r="17" spans="1:18" x14ac:dyDescent="0.25">
      <c r="A17" s="65" t="s">
        <v>47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6"/>
    </row>
    <row r="18" spans="1:18" x14ac:dyDescent="0.25">
      <c r="A18" s="65" t="s">
        <v>48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6"/>
    </row>
    <row r="19" spans="1:18" ht="53.25" customHeight="1" x14ac:dyDescent="0.25">
      <c r="A19" s="86" t="s">
        <v>49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</sheetData>
  <mergeCells count="10">
    <mergeCell ref="A19:Q19"/>
    <mergeCell ref="A16:B16"/>
    <mergeCell ref="A2:Q2"/>
    <mergeCell ref="C4:G4"/>
    <mergeCell ref="M4:Q4"/>
    <mergeCell ref="C5:C6"/>
    <mergeCell ref="D5:E5"/>
    <mergeCell ref="M5:N5"/>
    <mergeCell ref="O5:Q5"/>
    <mergeCell ref="J4:L4"/>
  </mergeCells>
  <conditionalFormatting sqref="O7:O13 O15">
    <cfRule type="cellIs" dxfId="1" priority="3" stopIfTrue="1" operator="lessThan">
      <formula>0</formula>
    </cfRule>
  </conditionalFormatting>
  <conditionalFormatting sqref="S8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cp:lastPrinted>2014-06-04T11:27:35Z</cp:lastPrinted>
  <dcterms:created xsi:type="dcterms:W3CDTF">2014-01-06T07:32:38Z</dcterms:created>
  <dcterms:modified xsi:type="dcterms:W3CDTF">2014-06-09T05:03:16Z</dcterms:modified>
</cp:coreProperties>
</file>