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6932" windowHeight="7152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C16" i="2" l="1"/>
  <c r="F17" i="2"/>
  <c r="L17" i="2"/>
  <c r="I17" i="2"/>
  <c r="E16" i="2"/>
  <c r="N15" i="2"/>
  <c r="M15" i="2"/>
  <c r="L15" i="2"/>
  <c r="K15" i="2"/>
  <c r="J15" i="2"/>
  <c r="I15" i="2"/>
  <c r="G15" i="2"/>
  <c r="H15" i="2" s="1"/>
  <c r="F15" i="2"/>
  <c r="C10" i="2"/>
  <c r="E10" i="2" s="1"/>
  <c r="E9" i="2"/>
  <c r="D17" i="2"/>
  <c r="D15" i="2"/>
  <c r="C15" i="2"/>
  <c r="E15" i="2" s="1"/>
  <c r="C9" i="2"/>
  <c r="C11" i="2"/>
  <c r="E11" i="2" s="1"/>
  <c r="C12" i="2"/>
  <c r="E12" i="2" s="1"/>
  <c r="C13" i="2"/>
  <c r="E13" i="2" s="1"/>
  <c r="C14" i="2"/>
  <c r="E14" i="2" s="1"/>
  <c r="C8" i="2"/>
  <c r="C17" i="2" l="1"/>
  <c r="E17" i="2" s="1"/>
  <c r="N17" i="2"/>
  <c r="N9" i="2"/>
  <c r="N10" i="2"/>
  <c r="N11" i="2"/>
  <c r="N12" i="2"/>
  <c r="N13" i="2"/>
  <c r="N14" i="2"/>
  <c r="N8" i="2"/>
  <c r="K12" i="2"/>
  <c r="K13" i="2"/>
  <c r="K14" i="2"/>
  <c r="K16" i="2"/>
  <c r="K17" i="2"/>
  <c r="K11" i="2"/>
  <c r="K9" i="2"/>
  <c r="K8" i="2"/>
  <c r="H17" i="2"/>
  <c r="H9" i="2"/>
  <c r="H10" i="2"/>
  <c r="H11" i="2"/>
  <c r="H12" i="2"/>
  <c r="H13" i="2"/>
  <c r="H14" i="2"/>
  <c r="H8" i="2"/>
  <c r="E8" i="2"/>
  <c r="K9" i="1" l="1"/>
  <c r="K10" i="1"/>
  <c r="K11" i="1"/>
  <c r="K8" i="1"/>
  <c r="J13" i="1"/>
  <c r="I13" i="1"/>
  <c r="H9" i="1"/>
  <c r="H10" i="1"/>
  <c r="H11" i="1"/>
  <c r="H12" i="1"/>
  <c r="H8" i="1"/>
  <c r="G13" i="1"/>
  <c r="F13" i="1"/>
  <c r="H13" i="1" s="1"/>
  <c r="E9" i="1"/>
  <c r="E10" i="1"/>
  <c r="E11" i="1"/>
  <c r="E12" i="1"/>
  <c r="E8" i="1"/>
  <c r="D13" i="1"/>
  <c r="E13" i="1" s="1"/>
  <c r="C13" i="1"/>
  <c r="K13" i="1" l="1"/>
</calcChain>
</file>

<file path=xl/sharedStrings.xml><?xml version="1.0" encoding="utf-8"?>
<sst xmlns="http://schemas.openxmlformats.org/spreadsheetml/2006/main" count="60" uniqueCount="29">
  <si>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</si>
  <si>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</si>
  <si>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</si>
  <si>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</si>
  <si>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</si>
  <si>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</si>
  <si>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</si>
  <si>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</si>
  <si>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</si>
  <si>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 xml:space="preserve"> Elektrėnai</t>
  </si>
  <si>
    <t xml:space="preserve"> Šalčininkai</t>
  </si>
  <si>
    <t xml:space="preserve"> Širvintos</t>
  </si>
  <si>
    <t>x</t>
  </si>
  <si>
    <t xml:space="preserve"> Švenčionys</t>
  </si>
  <si>
    <t xml:space="preserve"> Trakai</t>
  </si>
  <si>
    <t xml:space="preserve"> Ukmergė</t>
  </si>
  <si>
    <t xml:space="preserve"> Vilniaus raj.</t>
  </si>
  <si>
    <t xml:space="preserve"> Vilniaus m.</t>
  </si>
  <si>
    <t>0*</t>
  </si>
  <si>
    <t>Iš viso:</t>
  </si>
  <si>
    <t>Alytaus m.</t>
  </si>
  <si>
    <t>Alytaus r.</t>
  </si>
  <si>
    <t>Druskininkai</t>
  </si>
  <si>
    <t>Lazdijai</t>
  </si>
  <si>
    <t>Varėna</t>
  </si>
  <si>
    <t xml:space="preserve">3.6. ALYTAUS APSKRITIES SAVIVALDYBIŲ VIEŠŲJŲ BIBLIOTEKŲ </t>
  </si>
  <si>
    <t>DOKUMENTŲ IŠDUOTIS (fiz. vnt.) 2010-2011 M.</t>
  </si>
  <si>
    <t xml:space="preserve">3.6. VILNIAUS APSKRITIES SAVIVALDYBIŲ VIEŠŲJŲ BIBLIOTEKŲ </t>
  </si>
  <si>
    <t>*Vilniaus m. CB viešoji biblioteka dėl rekonstrukcijos darbų nuo 2007 m. vartotojų neaptarnauja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</si>
</sst>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15"/>
  <sheetViews>
    <sheetView workbookViewId="0">
      <selection activeCell="C5" sqref="C5:E5"/>
    </sheetView>
  </sheetViews>
  <sheetFormatPr defaultRowHeight="14.4" x14ac:dyDescent="0.3"/>
  <cols>
    <col min="1" max="1" width="3.5546875" style="2" customWidth="1"/>
    <col min="2" max="2" width="11.33203125" style="2" customWidth="1"/>
    <col min="3" max="3" width="8.88671875" style="2"/>
    <col min="4" max="4" width="8" style="2" customWidth="1"/>
    <col min="5" max="6" width="7.6640625" style="2" customWidth="1"/>
    <col min="7" max="7" width="8" style="2" customWidth="1"/>
    <col min="8" max="8" width="7.6640625" style="2" customWidth="1"/>
    <col min="9" max="9" width="7.44140625" style="2" customWidth="1"/>
    <col min="10" max="11" width="7.21875" style="2" customWidth="1"/>
    <col min="12" max="12" width="7.109375" style="2" customWidth="1"/>
    <col min="13" max="13" width="7.5546875" style="2" customWidth="1"/>
    <col min="14" max="14" width="7.21875" style="2" customWidth="1"/>
    <col min="15" max="16384" width="8.88671875" style="2"/>
  </cols>
  <sheetData>
    <row r="2" spans="1:14" x14ac:dyDescent="0.3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s="8" t="s">
        <v>0</v>
      </c>
      <c r="B5" s="9" t="s">
        <v>1</v>
      </c>
      <c r="C5" s="10" t="s">
        <v>2</v>
      </c>
      <c r="D5" s="11"/>
      <c r="E5" s="11"/>
      <c r="F5" s="11" t="s">
        <v>3</v>
      </c>
      <c r="G5" s="11"/>
      <c r="H5" s="11"/>
      <c r="I5" s="11" t="s">
        <v>4</v>
      </c>
      <c r="J5" s="11"/>
      <c r="K5" s="11"/>
      <c r="L5" s="11" t="s">
        <v>5</v>
      </c>
      <c r="M5" s="11"/>
      <c r="N5" s="11"/>
    </row>
    <row r="6" spans="1:14" x14ac:dyDescent="0.3">
      <c r="A6" s="12"/>
      <c r="B6" s="13" t="s">
        <v>6</v>
      </c>
      <c r="C6" s="14">
        <v>2011</v>
      </c>
      <c r="D6" s="15">
        <v>2010</v>
      </c>
      <c r="E6" s="15" t="s">
        <v>7</v>
      </c>
      <c r="F6" s="15">
        <v>2011</v>
      </c>
      <c r="G6" s="15">
        <v>2010</v>
      </c>
      <c r="H6" s="15" t="s">
        <v>7</v>
      </c>
      <c r="I6" s="15">
        <v>2011</v>
      </c>
      <c r="J6" s="15">
        <v>2010</v>
      </c>
      <c r="K6" s="15" t="s">
        <v>7</v>
      </c>
      <c r="L6" s="15">
        <v>2011</v>
      </c>
      <c r="M6" s="15">
        <v>2010</v>
      </c>
      <c r="N6" s="15" t="s">
        <v>7</v>
      </c>
    </row>
    <row r="7" spans="1:14" x14ac:dyDescent="0.3">
      <c r="A7" s="16"/>
      <c r="B7" s="17" t="s">
        <v>8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3">
      <c r="A8" s="18">
        <v>1</v>
      </c>
      <c r="B8" s="19" t="s">
        <v>20</v>
      </c>
      <c r="C8" s="18">
        <v>301395</v>
      </c>
      <c r="D8" s="18">
        <v>297958</v>
      </c>
      <c r="E8" s="18">
        <f>C8-D8</f>
        <v>3437</v>
      </c>
      <c r="F8" s="18">
        <v>210476</v>
      </c>
      <c r="G8" s="18">
        <v>207657</v>
      </c>
      <c r="H8" s="18">
        <f>F8-G8</f>
        <v>2819</v>
      </c>
      <c r="I8" s="18">
        <v>90919</v>
      </c>
      <c r="J8" s="18">
        <v>90301</v>
      </c>
      <c r="K8" s="18">
        <f>I8-J8</f>
        <v>618</v>
      </c>
      <c r="L8" s="18" t="s">
        <v>12</v>
      </c>
      <c r="M8" s="18" t="s">
        <v>12</v>
      </c>
      <c r="N8" s="18" t="s">
        <v>12</v>
      </c>
    </row>
    <row r="9" spans="1:14" x14ac:dyDescent="0.3">
      <c r="A9" s="18">
        <v>2</v>
      </c>
      <c r="B9" s="20" t="s">
        <v>21</v>
      </c>
      <c r="C9" s="18">
        <v>518188</v>
      </c>
      <c r="D9" s="18">
        <v>521004</v>
      </c>
      <c r="E9" s="18">
        <f t="shared" ref="E9:E13" si="0">C9-D9</f>
        <v>-2816</v>
      </c>
      <c r="F9" s="18">
        <v>320695</v>
      </c>
      <c r="G9" s="18">
        <v>321510</v>
      </c>
      <c r="H9" s="18">
        <f t="shared" ref="H9:H13" si="1">F9-G9</f>
        <v>-815</v>
      </c>
      <c r="I9" s="18">
        <v>45934</v>
      </c>
      <c r="J9" s="18">
        <v>41903</v>
      </c>
      <c r="K9" s="18">
        <f t="shared" ref="K9:K13" si="2">I9-J9</f>
        <v>4031</v>
      </c>
      <c r="L9" s="18">
        <v>151559</v>
      </c>
      <c r="M9" s="18">
        <v>157591</v>
      </c>
      <c r="N9" s="18">
        <v>-6032</v>
      </c>
    </row>
    <row r="10" spans="1:14" x14ac:dyDescent="0.3">
      <c r="A10" s="18">
        <v>3</v>
      </c>
      <c r="B10" s="20" t="s">
        <v>22</v>
      </c>
      <c r="C10" s="18">
        <v>134628</v>
      </c>
      <c r="D10" s="18">
        <v>139115</v>
      </c>
      <c r="E10" s="18">
        <f t="shared" si="0"/>
        <v>-4487</v>
      </c>
      <c r="F10" s="18">
        <v>65378</v>
      </c>
      <c r="G10" s="18">
        <v>70745</v>
      </c>
      <c r="H10" s="18">
        <f t="shared" si="1"/>
        <v>-5367</v>
      </c>
      <c r="I10" s="18">
        <v>19671</v>
      </c>
      <c r="J10" s="18">
        <v>19493</v>
      </c>
      <c r="K10" s="18">
        <f t="shared" si="2"/>
        <v>178</v>
      </c>
      <c r="L10" s="18">
        <v>49579</v>
      </c>
      <c r="M10" s="18">
        <v>48877</v>
      </c>
      <c r="N10" s="18">
        <v>702</v>
      </c>
    </row>
    <row r="11" spans="1:14" x14ac:dyDescent="0.3">
      <c r="A11" s="18">
        <v>4</v>
      </c>
      <c r="B11" s="20" t="s">
        <v>23</v>
      </c>
      <c r="C11" s="18">
        <v>175825</v>
      </c>
      <c r="D11" s="18">
        <v>182686</v>
      </c>
      <c r="E11" s="18">
        <f t="shared" si="0"/>
        <v>-6861</v>
      </c>
      <c r="F11" s="18">
        <v>55769</v>
      </c>
      <c r="G11" s="18">
        <v>56440</v>
      </c>
      <c r="H11" s="18">
        <f t="shared" si="1"/>
        <v>-671</v>
      </c>
      <c r="I11" s="18">
        <v>20255</v>
      </c>
      <c r="J11" s="18">
        <v>19797</v>
      </c>
      <c r="K11" s="18">
        <f t="shared" si="2"/>
        <v>458</v>
      </c>
      <c r="L11" s="18">
        <v>99801</v>
      </c>
      <c r="M11" s="18">
        <v>106449</v>
      </c>
      <c r="N11" s="18">
        <v>-6648</v>
      </c>
    </row>
    <row r="12" spans="1:14" ht="15" thickBot="1" x14ac:dyDescent="0.35">
      <c r="A12" s="18">
        <v>5</v>
      </c>
      <c r="B12" s="20" t="s">
        <v>24</v>
      </c>
      <c r="C12" s="18">
        <v>265130</v>
      </c>
      <c r="D12" s="18">
        <v>271412</v>
      </c>
      <c r="E12" s="21">
        <f t="shared" si="0"/>
        <v>-6282</v>
      </c>
      <c r="F12" s="18">
        <v>150673</v>
      </c>
      <c r="G12" s="18">
        <v>150623</v>
      </c>
      <c r="H12" s="21">
        <f t="shared" si="1"/>
        <v>50</v>
      </c>
      <c r="I12" s="18" t="s">
        <v>12</v>
      </c>
      <c r="J12" s="18" t="s">
        <v>12</v>
      </c>
      <c r="K12" s="21" t="s">
        <v>12</v>
      </c>
      <c r="L12" s="18">
        <v>114457</v>
      </c>
      <c r="M12" s="18">
        <v>120789</v>
      </c>
      <c r="N12" s="21">
        <v>-6332</v>
      </c>
    </row>
    <row r="13" spans="1:14" ht="15" thickBot="1" x14ac:dyDescent="0.35">
      <c r="A13" s="22" t="s">
        <v>19</v>
      </c>
      <c r="B13" s="23"/>
      <c r="C13" s="24">
        <f>SUM(C8:C12)</f>
        <v>1395166</v>
      </c>
      <c r="D13" s="25">
        <f>SUM(D8:D12)</f>
        <v>1412175</v>
      </c>
      <c r="E13" s="26">
        <f t="shared" si="0"/>
        <v>-17009</v>
      </c>
      <c r="F13" s="26">
        <f>SUM(F8:F12)</f>
        <v>802991</v>
      </c>
      <c r="G13" s="25">
        <f>SUM(G8:G12)</f>
        <v>806975</v>
      </c>
      <c r="H13" s="26">
        <f t="shared" si="1"/>
        <v>-3984</v>
      </c>
      <c r="I13" s="26">
        <f>SUM(I8:I12)</f>
        <v>176779</v>
      </c>
      <c r="J13" s="25">
        <f>SUM(J8:J12)</f>
        <v>171494</v>
      </c>
      <c r="K13" s="26">
        <f t="shared" si="2"/>
        <v>5285</v>
      </c>
      <c r="L13" s="26">
        <v>415396</v>
      </c>
      <c r="M13" s="26">
        <v>433706</v>
      </c>
      <c r="N13" s="26">
        <v>-18310</v>
      </c>
    </row>
    <row r="14" spans="1:14" x14ac:dyDescent="0.3">
      <c r="A14" s="6"/>
      <c r="B14" s="7"/>
      <c r="C14" s="6"/>
      <c r="D14" s="6"/>
      <c r="E14" s="7"/>
      <c r="F14" s="6"/>
      <c r="G14" s="6"/>
      <c r="H14" s="7"/>
      <c r="I14" s="6"/>
      <c r="J14" s="6"/>
      <c r="K14" s="7"/>
      <c r="L14" s="6"/>
      <c r="M14" s="6"/>
      <c r="N14" s="7"/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20">
    <mergeCell ref="A13:B13"/>
    <mergeCell ref="A2:N2"/>
    <mergeCell ref="K6:K7"/>
    <mergeCell ref="L5:N5"/>
    <mergeCell ref="L6:L7"/>
    <mergeCell ref="M6:M7"/>
    <mergeCell ref="N6:N7"/>
    <mergeCell ref="A5:A7"/>
    <mergeCell ref="C6:C7"/>
    <mergeCell ref="D6:D7"/>
    <mergeCell ref="E6:E7"/>
    <mergeCell ref="C5:E5"/>
    <mergeCell ref="F5:H5"/>
    <mergeCell ref="A3:N3"/>
    <mergeCell ref="F6:F7"/>
    <mergeCell ref="H6:H7"/>
    <mergeCell ref="I5:K5"/>
    <mergeCell ref="I6:I7"/>
    <mergeCell ref="J6:J7"/>
    <mergeCell ref="G6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19"/>
  <sheetViews>
    <sheetView tabSelected="1" zoomScaleNormal="100" workbookViewId="0">
      <selection activeCell="E9" sqref="E9"/>
    </sheetView>
  </sheetViews>
  <sheetFormatPr defaultRowHeight="14.4" x14ac:dyDescent="0.3"/>
  <cols>
    <col min="1" max="1" width="4.44140625" style="2" customWidth="1"/>
    <col min="2" max="2" width="12" style="2" customWidth="1"/>
    <col min="3" max="3" width="8.44140625" style="2" customWidth="1"/>
    <col min="4" max="4" width="8.88671875" style="2"/>
    <col min="5" max="5" width="8.44140625" style="2" customWidth="1"/>
    <col min="6" max="6" width="8.21875" style="2" customWidth="1"/>
    <col min="7" max="7" width="8" style="2" customWidth="1"/>
    <col min="8" max="9" width="8.21875" style="2" customWidth="1"/>
    <col min="10" max="10" width="8.44140625" style="2" customWidth="1"/>
    <col min="11" max="11" width="8.77734375" style="2" customWidth="1"/>
    <col min="12" max="12" width="8.5546875" style="2" customWidth="1"/>
    <col min="13" max="13" width="8.6640625" style="2" customWidth="1"/>
    <col min="14" max="14" width="8.33203125" style="2" customWidth="1"/>
    <col min="15" max="16384" width="8.88671875" style="2"/>
  </cols>
  <sheetData>
    <row r="2" spans="1:14" x14ac:dyDescent="0.3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s="8" t="s">
        <v>0</v>
      </c>
      <c r="B5" s="21" t="s">
        <v>1</v>
      </c>
      <c r="C5" s="27" t="s">
        <v>2</v>
      </c>
      <c r="D5" s="28"/>
      <c r="E5" s="28"/>
      <c r="F5" s="28" t="s">
        <v>3</v>
      </c>
      <c r="G5" s="28"/>
      <c r="H5" s="28"/>
      <c r="I5" s="28" t="s">
        <v>4</v>
      </c>
      <c r="J5" s="28"/>
      <c r="K5" s="28"/>
      <c r="L5" s="28" t="s">
        <v>5</v>
      </c>
      <c r="M5" s="28"/>
      <c r="N5" s="28"/>
    </row>
    <row r="6" spans="1:14" x14ac:dyDescent="0.3">
      <c r="A6" s="12"/>
      <c r="B6" s="29" t="s">
        <v>6</v>
      </c>
      <c r="C6" s="14">
        <v>2011</v>
      </c>
      <c r="D6" s="15">
        <v>2010</v>
      </c>
      <c r="E6" s="15" t="s">
        <v>7</v>
      </c>
      <c r="F6" s="15">
        <v>2011</v>
      </c>
      <c r="G6" s="15">
        <v>2010</v>
      </c>
      <c r="H6" s="15" t="s">
        <v>7</v>
      </c>
      <c r="I6" s="15">
        <v>2011</v>
      </c>
      <c r="J6" s="15">
        <v>2010</v>
      </c>
      <c r="K6" s="15" t="s">
        <v>7</v>
      </c>
      <c r="L6" s="15">
        <v>2011</v>
      </c>
      <c r="M6" s="15">
        <v>2010</v>
      </c>
      <c r="N6" s="15" t="s">
        <v>7</v>
      </c>
    </row>
    <row r="7" spans="1:14" x14ac:dyDescent="0.3">
      <c r="A7" s="16"/>
      <c r="B7" s="30" t="s">
        <v>8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3">
      <c r="A8" s="18">
        <v>1</v>
      </c>
      <c r="B8" s="31" t="s">
        <v>9</v>
      </c>
      <c r="C8" s="18">
        <f>F8+I8+L8</f>
        <v>192306</v>
      </c>
      <c r="D8" s="18">
        <v>181540</v>
      </c>
      <c r="E8" s="18">
        <f>C8-D8</f>
        <v>10766</v>
      </c>
      <c r="F8" s="18">
        <v>73073</v>
      </c>
      <c r="G8" s="18">
        <v>72648</v>
      </c>
      <c r="H8" s="18">
        <f>F8-G8</f>
        <v>425</v>
      </c>
      <c r="I8" s="18">
        <v>31726</v>
      </c>
      <c r="J8" s="18">
        <v>24994</v>
      </c>
      <c r="K8" s="18">
        <f>I8-J8</f>
        <v>6732</v>
      </c>
      <c r="L8" s="18">
        <v>87507</v>
      </c>
      <c r="M8" s="18">
        <v>83898</v>
      </c>
      <c r="N8" s="18">
        <f>L8-M8</f>
        <v>3609</v>
      </c>
    </row>
    <row r="9" spans="1:14" x14ac:dyDescent="0.3">
      <c r="A9" s="18">
        <v>2</v>
      </c>
      <c r="B9" s="32" t="s">
        <v>10</v>
      </c>
      <c r="C9" s="18">
        <f t="shared" ref="C9:C17" si="0">F9+I9+L9</f>
        <v>248921</v>
      </c>
      <c r="D9" s="18">
        <v>250665</v>
      </c>
      <c r="E9" s="18">
        <f t="shared" ref="E9:E17" si="1">C9-D9</f>
        <v>-1744</v>
      </c>
      <c r="F9" s="18">
        <v>75136</v>
      </c>
      <c r="G9" s="18">
        <v>74433</v>
      </c>
      <c r="H9" s="18">
        <f t="shared" ref="H9:H15" si="2">F9-G9</f>
        <v>703</v>
      </c>
      <c r="I9" s="18">
        <v>47403</v>
      </c>
      <c r="J9" s="18">
        <v>48268</v>
      </c>
      <c r="K9" s="18">
        <f>I9-J9</f>
        <v>-865</v>
      </c>
      <c r="L9" s="18">
        <v>126382</v>
      </c>
      <c r="M9" s="18">
        <v>127964</v>
      </c>
      <c r="N9" s="18">
        <f t="shared" ref="N9:N15" si="3">L9-M9</f>
        <v>-1582</v>
      </c>
    </row>
    <row r="10" spans="1:14" x14ac:dyDescent="0.3">
      <c r="A10" s="18">
        <v>3</v>
      </c>
      <c r="B10" s="32" t="s">
        <v>11</v>
      </c>
      <c r="C10" s="18">
        <f>F10+L10</f>
        <v>152965</v>
      </c>
      <c r="D10" s="18">
        <v>146730</v>
      </c>
      <c r="E10" s="18">
        <f t="shared" si="1"/>
        <v>6235</v>
      </c>
      <c r="F10" s="18">
        <v>52202</v>
      </c>
      <c r="G10" s="18">
        <v>54678</v>
      </c>
      <c r="H10" s="18">
        <f t="shared" si="2"/>
        <v>-2476</v>
      </c>
      <c r="I10" s="18" t="s">
        <v>12</v>
      </c>
      <c r="J10" s="18" t="s">
        <v>12</v>
      </c>
      <c r="K10" s="18" t="s">
        <v>12</v>
      </c>
      <c r="L10" s="18">
        <v>100763</v>
      </c>
      <c r="M10" s="18">
        <v>92052</v>
      </c>
      <c r="N10" s="18">
        <f t="shared" si="3"/>
        <v>8711</v>
      </c>
    </row>
    <row r="11" spans="1:14" x14ac:dyDescent="0.3">
      <c r="A11" s="18">
        <v>4</v>
      </c>
      <c r="B11" s="32" t="s">
        <v>13</v>
      </c>
      <c r="C11" s="18">
        <f t="shared" si="0"/>
        <v>251657</v>
      </c>
      <c r="D11" s="18">
        <v>250398</v>
      </c>
      <c r="E11" s="18">
        <f t="shared" si="1"/>
        <v>1259</v>
      </c>
      <c r="F11" s="18">
        <v>46109</v>
      </c>
      <c r="G11" s="18">
        <v>44765</v>
      </c>
      <c r="H11" s="18">
        <f t="shared" si="2"/>
        <v>1344</v>
      </c>
      <c r="I11" s="18">
        <v>114882</v>
      </c>
      <c r="J11" s="18">
        <v>114988</v>
      </c>
      <c r="K11" s="18">
        <f>I11-J11</f>
        <v>-106</v>
      </c>
      <c r="L11" s="18">
        <v>90666</v>
      </c>
      <c r="M11" s="18">
        <v>90645</v>
      </c>
      <c r="N11" s="18">
        <f t="shared" si="3"/>
        <v>21</v>
      </c>
    </row>
    <row r="12" spans="1:14" x14ac:dyDescent="0.3">
      <c r="A12" s="18">
        <v>5</v>
      </c>
      <c r="B12" s="32" t="s">
        <v>14</v>
      </c>
      <c r="C12" s="18">
        <f t="shared" si="0"/>
        <v>284819</v>
      </c>
      <c r="D12" s="18">
        <v>266012</v>
      </c>
      <c r="E12" s="18">
        <f t="shared" si="1"/>
        <v>18807</v>
      </c>
      <c r="F12" s="18">
        <v>66052</v>
      </c>
      <c r="G12" s="18">
        <v>69016</v>
      </c>
      <c r="H12" s="18">
        <f t="shared" si="2"/>
        <v>-2964</v>
      </c>
      <c r="I12" s="18">
        <v>127134</v>
      </c>
      <c r="J12" s="18">
        <v>112362</v>
      </c>
      <c r="K12" s="18">
        <f t="shared" ref="K12:K17" si="4">I12-J12</f>
        <v>14772</v>
      </c>
      <c r="L12" s="18">
        <v>91633</v>
      </c>
      <c r="M12" s="18">
        <v>84634</v>
      </c>
      <c r="N12" s="18">
        <f t="shared" si="3"/>
        <v>6999</v>
      </c>
    </row>
    <row r="13" spans="1:14" x14ac:dyDescent="0.3">
      <c r="A13" s="18">
        <v>6</v>
      </c>
      <c r="B13" s="32" t="s">
        <v>15</v>
      </c>
      <c r="C13" s="18">
        <f t="shared" si="0"/>
        <v>266228</v>
      </c>
      <c r="D13" s="18">
        <v>256270</v>
      </c>
      <c r="E13" s="18">
        <f t="shared" si="1"/>
        <v>9958</v>
      </c>
      <c r="F13" s="18">
        <v>139514</v>
      </c>
      <c r="G13" s="18">
        <v>136515</v>
      </c>
      <c r="H13" s="18">
        <f t="shared" si="2"/>
        <v>2999</v>
      </c>
      <c r="I13" s="18">
        <v>9306</v>
      </c>
      <c r="J13" s="18">
        <v>5426</v>
      </c>
      <c r="K13" s="18">
        <f t="shared" si="4"/>
        <v>3880</v>
      </c>
      <c r="L13" s="18">
        <v>117408</v>
      </c>
      <c r="M13" s="18">
        <v>114329</v>
      </c>
      <c r="N13" s="18">
        <f t="shared" si="3"/>
        <v>3079</v>
      </c>
    </row>
    <row r="14" spans="1:14" x14ac:dyDescent="0.3">
      <c r="A14" s="21">
        <v>7</v>
      </c>
      <c r="B14" s="33" t="s">
        <v>16</v>
      </c>
      <c r="C14" s="21">
        <f t="shared" si="0"/>
        <v>189799</v>
      </c>
      <c r="D14" s="21">
        <v>197616</v>
      </c>
      <c r="E14" s="18">
        <f t="shared" si="1"/>
        <v>-7817</v>
      </c>
      <c r="F14" s="21">
        <v>18722</v>
      </c>
      <c r="G14" s="21">
        <v>18260</v>
      </c>
      <c r="H14" s="21">
        <f t="shared" si="2"/>
        <v>462</v>
      </c>
      <c r="I14" s="21">
        <v>28270</v>
      </c>
      <c r="J14" s="21">
        <v>26546</v>
      </c>
      <c r="K14" s="21">
        <f t="shared" si="4"/>
        <v>1724</v>
      </c>
      <c r="L14" s="21">
        <v>142807</v>
      </c>
      <c r="M14" s="21">
        <v>152810</v>
      </c>
      <c r="N14" s="21">
        <f t="shared" si="3"/>
        <v>-10003</v>
      </c>
    </row>
    <row r="15" spans="1:14" x14ac:dyDescent="0.3">
      <c r="A15" s="38" t="s">
        <v>19</v>
      </c>
      <c r="B15" s="39"/>
      <c r="C15" s="40">
        <f t="shared" si="0"/>
        <v>1586695</v>
      </c>
      <c r="D15" s="40">
        <f>SUM(D8:D14)</f>
        <v>1549231</v>
      </c>
      <c r="E15" s="40">
        <f t="shared" si="1"/>
        <v>37464</v>
      </c>
      <c r="F15" s="40">
        <f>SUM(F8:F14)</f>
        <v>470808</v>
      </c>
      <c r="G15" s="40">
        <f>SUM(G8:G14)</f>
        <v>470315</v>
      </c>
      <c r="H15" s="40">
        <f t="shared" si="2"/>
        <v>493</v>
      </c>
      <c r="I15" s="40">
        <f>SUM(I8:I14)</f>
        <v>358721</v>
      </c>
      <c r="J15" s="40">
        <f>SUM(J8:J14)</f>
        <v>332584</v>
      </c>
      <c r="K15" s="41">
        <f t="shared" si="4"/>
        <v>26137</v>
      </c>
      <c r="L15" s="40">
        <f>SUM(L8:L14)</f>
        <v>757166</v>
      </c>
      <c r="M15" s="40">
        <f>SUM(M8:M14)</f>
        <v>746332</v>
      </c>
      <c r="N15" s="41">
        <f t="shared" si="3"/>
        <v>10834</v>
      </c>
    </row>
    <row r="16" spans="1:14" ht="15" thickBot="1" x14ac:dyDescent="0.35">
      <c r="A16" s="29">
        <v>8</v>
      </c>
      <c r="B16" s="34" t="s">
        <v>17</v>
      </c>
      <c r="C16" s="29">
        <f>I16</f>
        <v>1346846</v>
      </c>
      <c r="D16" s="29">
        <v>1384443</v>
      </c>
      <c r="E16" s="21">
        <f t="shared" si="1"/>
        <v>-37597</v>
      </c>
      <c r="F16" s="29" t="s">
        <v>18</v>
      </c>
      <c r="G16" s="29" t="s">
        <v>18</v>
      </c>
      <c r="H16" s="29" t="s">
        <v>18</v>
      </c>
      <c r="I16" s="29">
        <v>1346846</v>
      </c>
      <c r="J16" s="29">
        <v>1384443</v>
      </c>
      <c r="K16" s="21">
        <f t="shared" si="4"/>
        <v>-37597</v>
      </c>
      <c r="L16" s="29" t="s">
        <v>12</v>
      </c>
      <c r="M16" s="29" t="s">
        <v>12</v>
      </c>
      <c r="N16" s="35" t="s">
        <v>12</v>
      </c>
    </row>
    <row r="17" spans="1:14" ht="15" thickBot="1" x14ac:dyDescent="0.35">
      <c r="A17" s="22" t="s">
        <v>19</v>
      </c>
      <c r="B17" s="23"/>
      <c r="C17" s="26">
        <f t="shared" si="0"/>
        <v>2933541</v>
      </c>
      <c r="D17" s="36">
        <f>SUM(D15:D16)</f>
        <v>2933674</v>
      </c>
      <c r="E17" s="26">
        <f t="shared" si="1"/>
        <v>-133</v>
      </c>
      <c r="F17" s="26">
        <f>F15</f>
        <v>470808</v>
      </c>
      <c r="G17" s="37">
        <v>470315</v>
      </c>
      <c r="H17" s="26">
        <f>F17-G17</f>
        <v>493</v>
      </c>
      <c r="I17" s="26">
        <f>SUM(I15:I16)</f>
        <v>1705567</v>
      </c>
      <c r="J17" s="26">
        <v>1717027</v>
      </c>
      <c r="K17" s="26">
        <f t="shared" si="4"/>
        <v>-11460</v>
      </c>
      <c r="L17" s="26">
        <f>L15</f>
        <v>757166</v>
      </c>
      <c r="M17" s="37">
        <v>746332</v>
      </c>
      <c r="N17" s="26">
        <f>L17-M17</f>
        <v>10834</v>
      </c>
    </row>
    <row r="18" spans="1:14" x14ac:dyDescent="0.3">
      <c r="A18" s="6"/>
      <c r="B18" s="7"/>
      <c r="C18" s="6"/>
      <c r="D18" s="6"/>
      <c r="E18" s="7"/>
      <c r="F18" s="6"/>
      <c r="G18" s="6"/>
      <c r="H18" s="7"/>
      <c r="I18" s="6"/>
      <c r="J18" s="6"/>
      <c r="K18" s="7"/>
      <c r="L18" s="6"/>
      <c r="M18" s="6"/>
      <c r="N18" s="7"/>
    </row>
    <row r="19" spans="1:14" x14ac:dyDescent="0.3">
      <c r="A19" s="4" t="s">
        <v>28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mergeCells count="21">
    <mergeCell ref="G6:G7"/>
    <mergeCell ref="H6:H7"/>
    <mergeCell ref="A3:N3"/>
    <mergeCell ref="A15:B15"/>
    <mergeCell ref="A17:B17"/>
    <mergeCell ref="I6:I7"/>
    <mergeCell ref="J6:J7"/>
    <mergeCell ref="K6:K7"/>
    <mergeCell ref="L6:L7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2013-08-21T09:57:07Z</cp:lastPrinted>
  <dcterms:created xsi:type="dcterms:W3CDTF">2012-11-26T13:35:06Z</dcterms:created>
  <dcterms:modified xsi:type="dcterms:W3CDTF">2013-08-21T09:57:11Z</dcterms:modified>
</cp:coreProperties>
</file>