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285" yWindow="375" windowWidth="16935" windowHeight="7095"/>
  </bookViews>
  <sheets>
    <sheet name="Alytaus" sheetId="2" r:id="rId1"/>
    <sheet name="Vilniaus" sheetId="1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B24" i="3" l="1"/>
  <c r="B23" i="3"/>
  <c r="A24" i="3"/>
  <c r="A23" i="3"/>
  <c r="B11" i="3"/>
  <c r="B10" i="3"/>
  <c r="A11" i="3"/>
  <c r="A10" i="3"/>
  <c r="R8" i="1" l="1"/>
  <c r="R9" i="1"/>
  <c r="R10" i="1"/>
  <c r="R11" i="1"/>
  <c r="R12" i="1"/>
  <c r="R13" i="1"/>
  <c r="R7" i="1"/>
  <c r="N8" i="1"/>
  <c r="N10" i="1"/>
  <c r="N11" i="1"/>
  <c r="N13" i="1"/>
  <c r="N15" i="1"/>
  <c r="N7" i="1"/>
  <c r="J8" i="1"/>
  <c r="J9" i="1"/>
  <c r="J10" i="1"/>
  <c r="J11" i="1"/>
  <c r="J12" i="1"/>
  <c r="J13" i="1"/>
  <c r="J15" i="1"/>
  <c r="J7" i="1"/>
  <c r="F8" i="1"/>
  <c r="F9" i="1"/>
  <c r="F10" i="1"/>
  <c r="F11" i="1"/>
  <c r="F12" i="1"/>
  <c r="F13" i="1"/>
  <c r="F15" i="1"/>
  <c r="F7" i="1"/>
  <c r="Q14" i="1"/>
  <c r="Q16" i="1" s="1"/>
  <c r="O14" i="1"/>
  <c r="O16" i="1" s="1"/>
  <c r="M14" i="1"/>
  <c r="M16" i="1" s="1"/>
  <c r="K14" i="1"/>
  <c r="I14" i="1"/>
  <c r="I16" i="1" s="1"/>
  <c r="G14" i="1"/>
  <c r="E14" i="1"/>
  <c r="E16" i="1" s="1"/>
  <c r="C14" i="1"/>
  <c r="C16" i="1" s="1"/>
  <c r="N14" i="1" l="1"/>
  <c r="F16" i="1"/>
  <c r="R16" i="1"/>
  <c r="R14" i="1"/>
  <c r="J14" i="1"/>
  <c r="K16" i="1"/>
  <c r="N16" i="1" s="1"/>
  <c r="F14" i="1"/>
  <c r="G16" i="1"/>
  <c r="J16" i="1" s="1"/>
  <c r="R9" i="2"/>
  <c r="R10" i="2"/>
  <c r="R11" i="2"/>
  <c r="R8" i="2"/>
  <c r="N8" i="2"/>
  <c r="N9" i="2"/>
  <c r="N10" i="2"/>
  <c r="N7" i="2"/>
  <c r="J8" i="2"/>
  <c r="J9" i="2"/>
  <c r="J10" i="2"/>
  <c r="J11" i="2"/>
  <c r="J7" i="2"/>
  <c r="F8" i="2"/>
  <c r="F9" i="2"/>
  <c r="F10" i="2"/>
  <c r="F11" i="2"/>
  <c r="F7" i="2"/>
  <c r="Q12" i="2"/>
  <c r="O12" i="2"/>
  <c r="M12" i="2"/>
  <c r="K12" i="2"/>
  <c r="I12" i="2"/>
  <c r="G12" i="2"/>
  <c r="E12" i="2"/>
  <c r="C12" i="2"/>
  <c r="J12" i="2" l="1"/>
  <c r="R12" i="2"/>
  <c r="F12" i="2"/>
  <c r="N12" i="2"/>
</calcChain>
</file>

<file path=xl/sharedStrings.xml><?xml version="1.0" encoding="utf-8"?>
<sst xmlns="http://schemas.openxmlformats.org/spreadsheetml/2006/main" count="85" uniqueCount="32">
  <si>
    <t>Eil.</t>
  </si>
  <si>
    <t>Savivaldybių</t>
  </si>
  <si>
    <t xml:space="preserve">SVB </t>
  </si>
  <si>
    <t>VB</t>
  </si>
  <si>
    <t>Miesto fil.</t>
  </si>
  <si>
    <t>Kaimo fil.</t>
  </si>
  <si>
    <t>Nr.</t>
  </si>
  <si>
    <t>viešosios</t>
  </si>
  <si>
    <t>bibliotekos</t>
  </si>
  <si>
    <t>skaičius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</si>
  <si>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</si>
  <si>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</si>
  <si>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</si>
  <si>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</si>
  <si>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</si>
  <si>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</si>
  <si>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</si>
  <si>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</si>
  <si>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</si>
  <si>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</si>
  <si>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</si>
  <si>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</si>
  <si>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</si>
  <si>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</si>
  <si>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</si>
  <si>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skirtu-mas</t>
  </si>
  <si>
    <t>Vilniaus r.</t>
  </si>
  <si>
    <t>Vaikai</t>
  </si>
  <si>
    <t>Suaugusieji</t>
  </si>
  <si>
    <r>
      <t>*</t>
    </r>
    <r>
      <rPr>
        <b/>
        <sz val="10"/>
        <color theme="5" tint="-0.499984740745262"/>
        <rFont val="Arial"/>
        <family val="2"/>
        <charset val="186"/>
      </rPr>
      <t xml:space="preserve">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</si>
  <si>
    <t>3.2.1. VILNIAUS APSKRITIES SAVIVALDYBIŲ VIEŠŲJŲ BIBLIOTEKŲ VARTOTOJŲ VAIKŲ SKAIČIUS 2013-2014 M.</t>
  </si>
  <si>
    <t>3.2.1. ALYTAUS APSKRITIES SAVIVALDYBIŲ VIEŠŲJŲ BIBLIOTEKŲ VARTOTOJŲ VAIKŲ SKAIČIUS 2013-2014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</si>
</sst>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9" fontId="0" fillId="0" borderId="0" xfId="0" applyNumberFormat="1"/>
    <xf numFmtId="164" fontId="4" fillId="3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0" fillId="2" borderId="0" xfId="0" applyFont="1" applyFill="1"/>
    <xf numFmtId="1" fontId="6" fillId="4" borderId="12" xfId="0" applyNumberFormat="1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right"/>
    </xf>
    <xf numFmtId="1" fontId="6" fillId="4" borderId="14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right" vertical="top" wrapText="1"/>
    </xf>
    <xf numFmtId="0" fontId="13" fillId="4" borderId="5" xfId="0" applyFont="1" applyFill="1" applyBorder="1" applyAlignmen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</a:t>
            </a:r>
            <a:r>
              <a:rPr lang="lt-LT" b="1">
                <a:solidFill>
                  <a:schemeClr val="tx1"/>
                </a:solidFill>
              </a:rPr>
              <a:t>ties bibliotekų</a:t>
            </a:r>
            <a:r>
              <a:rPr lang="lt-LT" b="1" baseline="0">
                <a:solidFill>
                  <a:schemeClr val="tx1"/>
                </a:solidFill>
              </a:rPr>
              <a:t> vartotojai:</a:t>
            </a:r>
          </a:p>
          <a:p>
            <a:pPr>
              <a:defRPr/>
            </a:pPr>
            <a:r>
              <a:rPr lang="lt-LT" b="1" baseline="0">
                <a:solidFill>
                  <a:schemeClr val="tx1"/>
                </a:solidFill>
              </a:rPr>
              <a:t>vaikai ir suaugusieji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632828282828283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5452318460192477"/>
                  <c:y val="7.342228054826480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BD7B3FFA-2378-4609-9622-3C2AA97347D2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4413572735226274"/>
                  <c:y val="-0.1801480023330418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fld id="{4A7D4CCF-0B56-4B81-9AF7-91E9CFC163DC}" type="VALU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07777777777775"/>
                      <c:h val="0.2208388888888888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Vartotojų vaikų skaičiaus kaita Alytaus apskrities bibliotekose 2012-2014 m.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558E-3"/>
                  <c:y val="0.21759259259259259"/>
                </c:manualLayout>
              </c:layout>
              <c:tx>
                <c:rich>
                  <a:bodyPr/>
                  <a:lstStyle/>
                  <a:p>
                    <a:fld id="{5AAB622A-5F28-475B-9C04-43498E927810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185067526415994E-16"/>
                  <c:y val="0.18992434210526316"/>
                </c:manualLayout>
              </c:layout>
              <c:tx>
                <c:rich>
                  <a:bodyPr/>
                  <a:lstStyle/>
                  <a:p>
                    <a:fld id="{3818EFEE-2979-47B0-8019-1BC5E5288F38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12880</c:v>
                </c:pt>
                <c:pt idx="1">
                  <c:v>12753</c:v>
                </c:pt>
                <c:pt idx="2">
                  <c:v>12419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7393088"/>
        <c:axId val="1277137872"/>
        <c:axId val="0"/>
      </c:bar3DChart>
      <c:catAx>
        <c:axId val="12773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77137872"/>
        <c:crosses val="autoZero"/>
        <c:auto val="1"/>
        <c:lblAlgn val="ctr"/>
        <c:lblOffset val="100"/>
        <c:noMultiLvlLbl val="0"/>
      </c:catAx>
      <c:valAx>
        <c:axId val="1277137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7739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ties bibliotekų vartotojai: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8754057017543866"/>
          <c:w val="0.81388888888888888"/>
          <c:h val="0.597501461988304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437270341207349"/>
                  <c:y val="6.823964712744240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20ACA051-2A6F-42D9-8664-31B453644D98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4375339020122486"/>
                  <c:y val="-0.209232090643274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pPr>
                      <a:defRPr/>
                    </a:pPr>
                    <a:fld id="{590085D1-7851-4F22-8065-C81C333D4926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19444444444443"/>
                      <c:h val="0.1742592592592592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Lapas1!$B$13:$B$14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vaikų skaičiaus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359733158355205"/>
          <c:y val="5.570175438596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209064327485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925337632079971E-17"/>
                  <c:y val="0.25065789473684208"/>
                </c:manualLayout>
              </c:layout>
              <c:tx>
                <c:rich>
                  <a:bodyPr/>
                  <a:lstStyle/>
                  <a:p>
                    <a:fld id="{ADEE95A0-744F-4DFA-966C-09FA30CEA76D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5555555554534E-3"/>
                  <c:y val="0.12997076023391813"/>
                </c:manualLayout>
              </c:layout>
              <c:tx>
                <c:rich>
                  <a:bodyPr/>
                  <a:lstStyle/>
                  <a:p>
                    <a:fld id="{81BE17CD-3C59-479B-85F8-414AB6E715DC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(-8,9%)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35016</c:v>
                </c:pt>
                <c:pt idx="1">
                  <c:v>35057</c:v>
                </c:pt>
                <c:pt idx="2">
                  <c:v>32277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38045504"/>
        <c:axId val="1438056928"/>
        <c:axId val="0"/>
      </c:bar3DChart>
      <c:catAx>
        <c:axId val="143804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38056928"/>
        <c:crosses val="autoZero"/>
        <c:auto val="1"/>
        <c:lblAlgn val="ctr"/>
        <c:lblOffset val="100"/>
        <c:noMultiLvlLbl val="0"/>
      </c:catAx>
      <c:valAx>
        <c:axId val="1438056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804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</a:t>
            </a:r>
            <a:r>
              <a:rPr lang="lt-LT" b="1">
                <a:solidFill>
                  <a:schemeClr val="tx1"/>
                </a:solidFill>
              </a:rPr>
              <a:t>ties bibliotekų</a:t>
            </a:r>
            <a:r>
              <a:rPr lang="lt-LT" b="1" baseline="0">
                <a:solidFill>
                  <a:schemeClr val="tx1"/>
                </a:solidFill>
              </a:rPr>
              <a:t> vartotojai:</a:t>
            </a:r>
          </a:p>
          <a:p>
            <a:pPr>
              <a:defRPr/>
            </a:pPr>
            <a:r>
              <a:rPr lang="lt-LT" b="1" baseline="0">
                <a:solidFill>
                  <a:schemeClr val="tx1"/>
                </a:solidFill>
              </a:rPr>
              <a:t>vaikai ir suaugusieji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40555555555555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5452318460192477"/>
                  <c:y val="7.342228054826480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Vaikai</a:t>
                    </a:r>
                  </a:p>
                  <a:p>
                    <a:fld id="{BD7B3FFA-2378-4609-9622-3C2AA97347D2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329109798775153"/>
                  <c:y val="-0.180148002333041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fld id="{4A7D4CCF-0B56-4B81-9AF7-91E9CFC163DC}" type="VALU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Vartotojų vaikų skaičiau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555555555555558E-3"/>
                  <c:y val="0.21759259259259259"/>
                </c:manualLayout>
              </c:layout>
              <c:tx>
                <c:rich>
                  <a:bodyPr/>
                  <a:lstStyle/>
                  <a:p>
                    <a:fld id="{5AAB622A-5F28-475B-9C04-43498E927810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185067526415994E-16"/>
                  <c:y val="0.18992434210526316"/>
                </c:manualLayout>
              </c:layout>
              <c:tx>
                <c:rich>
                  <a:bodyPr/>
                  <a:lstStyle/>
                  <a:p>
                    <a:fld id="{3818EFEE-2979-47B0-8019-1BC5E5288F38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12880</c:v>
                </c:pt>
                <c:pt idx="1">
                  <c:v>12753</c:v>
                </c:pt>
                <c:pt idx="2">
                  <c:v>12419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38044416"/>
        <c:axId val="1438052576"/>
        <c:axId val="0"/>
      </c:bar3DChart>
      <c:catAx>
        <c:axId val="14380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38052576"/>
        <c:crosses val="autoZero"/>
        <c:auto val="1"/>
        <c:lblAlgn val="ctr"/>
        <c:lblOffset val="100"/>
        <c:noMultiLvlLbl val="0"/>
      </c:catAx>
      <c:valAx>
        <c:axId val="1438052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804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ties bibliotekų vartotojai: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8754057017543866"/>
          <c:w val="0.81388888888888888"/>
          <c:h val="0.597501461988304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437270341207349"/>
                  <c:y val="6.823964712744240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20ACA051-2A6F-42D9-8664-31B453644D98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4375339020122486"/>
                  <c:y val="-0.209232090643274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pPr>
                      <a:defRPr/>
                    </a:pPr>
                    <a:fld id="{590085D1-7851-4F22-8065-C81C333D4926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19444444444443"/>
                      <c:h val="0.1742592592592592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Lapas1!$B$13:$B$14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vaikų skaičiau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359733158355205"/>
          <c:y val="5.570175438596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209064327485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0.25065789473684208"/>
                </c:manualLayout>
              </c:layout>
              <c:tx>
                <c:rich>
                  <a:bodyPr/>
                  <a:lstStyle/>
                  <a:p>
                    <a:fld id="{ADEE95A0-744F-4DFA-966C-09FA30CEA76D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5555555554534E-3"/>
                  <c:y val="0.12997076023391813"/>
                </c:manualLayout>
              </c:layout>
              <c:tx>
                <c:rich>
                  <a:bodyPr/>
                  <a:lstStyle/>
                  <a:p>
                    <a:fld id="{81BE17CD-3C59-479B-85F8-414AB6E715DC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(-8,9%)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35016</c:v>
                </c:pt>
                <c:pt idx="1">
                  <c:v>35057</c:v>
                </c:pt>
                <c:pt idx="2">
                  <c:v>32277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38054208"/>
        <c:axId val="1438046592"/>
        <c:axId val="0"/>
      </c:bar3DChart>
      <c:catAx>
        <c:axId val="143805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38046592"/>
        <c:crosses val="autoZero"/>
        <c:auto val="1"/>
        <c:lblAlgn val="ctr"/>
        <c:lblOffset val="100"/>
        <c:noMultiLvlLbl val="0"/>
      </c:catAx>
      <c:valAx>
        <c:axId val="1438046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80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12</xdr:row>
      <xdr:rowOff>76200</xdr:rowOff>
    </xdr:from>
    <xdr:to>
      <xdr:col>9</xdr:col>
      <xdr:colOff>26175</xdr:colOff>
      <xdr:row>26</xdr:row>
      <xdr:rowOff>109200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12</xdr:row>
      <xdr:rowOff>66675</xdr:rowOff>
    </xdr:from>
    <xdr:to>
      <xdr:col>18</xdr:col>
      <xdr:colOff>102375</xdr:colOff>
      <xdr:row>26</xdr:row>
      <xdr:rowOff>99675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17</xdr:row>
      <xdr:rowOff>104775</xdr:rowOff>
    </xdr:from>
    <xdr:to>
      <xdr:col>9</xdr:col>
      <xdr:colOff>90900</xdr:colOff>
      <xdr:row>31</xdr:row>
      <xdr:rowOff>137775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17</xdr:row>
      <xdr:rowOff>114300</xdr:rowOff>
    </xdr:from>
    <xdr:to>
      <xdr:col>18</xdr:col>
      <xdr:colOff>348075</xdr:colOff>
      <xdr:row>31</xdr:row>
      <xdr:rowOff>147300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42862</xdr:rowOff>
    </xdr:from>
    <xdr:to>
      <xdr:col>10</xdr:col>
      <xdr:colOff>300450</xdr:colOff>
      <xdr:row>15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16</xdr:row>
      <xdr:rowOff>52387</xdr:rowOff>
    </xdr:from>
    <xdr:to>
      <xdr:col>10</xdr:col>
      <xdr:colOff>324262</xdr:colOff>
      <xdr:row>30</xdr:row>
      <xdr:rowOff>85387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</xdr:row>
      <xdr:rowOff>90487</xdr:rowOff>
    </xdr:from>
    <xdr:to>
      <xdr:col>18</xdr:col>
      <xdr:colOff>90900</xdr:colOff>
      <xdr:row>15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16</xdr:row>
      <xdr:rowOff>33337</xdr:rowOff>
    </xdr:from>
    <xdr:to>
      <xdr:col>18</xdr:col>
      <xdr:colOff>109950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R14"/>
  <sheetViews>
    <sheetView tabSelected="1" workbookViewId="0">
      <selection activeCell="X23" sqref="X23"/>
    </sheetView>
  </sheetViews>
  <sheetFormatPr defaultColWidth="8.85546875" defaultRowHeight="15" x14ac:dyDescent="0.25"/>
  <cols>
    <col min="1" max="1" width="3.28515625" style="1" customWidth="1"/>
    <col min="2" max="2" width="11.28515625" style="1" customWidth="1"/>
    <col min="3" max="3" width="6.85546875" style="1" customWidth="1"/>
    <col min="4" max="4" width="6.5703125" style="1" customWidth="1"/>
    <col min="5" max="5" width="7.28515625" style="1" customWidth="1"/>
    <col min="6" max="6" width="6.28515625" style="1" customWidth="1"/>
    <col min="7" max="7" width="6.7109375" style="1" customWidth="1"/>
    <col min="8" max="8" width="6" style="1" customWidth="1"/>
    <col min="9" max="9" width="5.5703125" style="1" customWidth="1"/>
    <col min="10" max="10" width="6.140625" style="1" customWidth="1"/>
    <col min="11" max="11" width="6" style="1" customWidth="1"/>
    <col min="12" max="12" width="6.42578125" style="1" customWidth="1"/>
    <col min="13" max="13" width="6.7109375" style="1" customWidth="1"/>
    <col min="14" max="14" width="6.42578125" style="1" customWidth="1"/>
    <col min="15" max="15" width="6.7109375" style="1" customWidth="1"/>
    <col min="16" max="16" width="6.42578125" style="1" customWidth="1"/>
    <col min="17" max="17" width="6.7109375" style="1" customWidth="1"/>
    <col min="18" max="18" width="7.42578125" style="1" customWidth="1"/>
    <col min="19" max="16384" width="8.85546875" style="1"/>
  </cols>
  <sheetData>
    <row r="2" spans="1:18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10" t="s">
        <v>0</v>
      </c>
      <c r="B4" s="11" t="s">
        <v>1</v>
      </c>
      <c r="C4" s="45" t="s">
        <v>2</v>
      </c>
      <c r="D4" s="46"/>
      <c r="E4" s="46"/>
      <c r="F4" s="47"/>
      <c r="G4" s="45" t="s">
        <v>3</v>
      </c>
      <c r="H4" s="46"/>
      <c r="I4" s="46"/>
      <c r="J4" s="47"/>
      <c r="K4" s="45" t="s">
        <v>4</v>
      </c>
      <c r="L4" s="46"/>
      <c r="M4" s="46"/>
      <c r="N4" s="47"/>
      <c r="O4" s="45" t="s">
        <v>5</v>
      </c>
      <c r="P4" s="46"/>
      <c r="Q4" s="46"/>
      <c r="R4" s="47"/>
    </row>
    <row r="5" spans="1:18" x14ac:dyDescent="0.25">
      <c r="A5" s="12" t="s">
        <v>6</v>
      </c>
      <c r="B5" s="13" t="s">
        <v>7</v>
      </c>
      <c r="C5" s="50">
        <v>2014</v>
      </c>
      <c r="D5" s="51"/>
      <c r="E5" s="42">
        <v>2013</v>
      </c>
      <c r="F5" s="48" t="s">
        <v>25</v>
      </c>
      <c r="G5" s="50">
        <v>2014</v>
      </c>
      <c r="H5" s="51"/>
      <c r="I5" s="42">
        <v>2013</v>
      </c>
      <c r="J5" s="48" t="s">
        <v>25</v>
      </c>
      <c r="K5" s="50">
        <v>2014</v>
      </c>
      <c r="L5" s="51"/>
      <c r="M5" s="42">
        <v>2013</v>
      </c>
      <c r="N5" s="48" t="s">
        <v>25</v>
      </c>
      <c r="O5" s="50">
        <v>2014</v>
      </c>
      <c r="P5" s="51"/>
      <c r="Q5" s="42">
        <v>2013</v>
      </c>
      <c r="R5" s="48" t="s">
        <v>25</v>
      </c>
    </row>
    <row r="6" spans="1:18" x14ac:dyDescent="0.25">
      <c r="A6" s="14"/>
      <c r="B6" s="13" t="s">
        <v>8</v>
      </c>
      <c r="C6" s="18" t="s">
        <v>9</v>
      </c>
      <c r="D6" s="19" t="s">
        <v>10</v>
      </c>
      <c r="E6" s="43"/>
      <c r="F6" s="49"/>
      <c r="G6" s="20" t="s">
        <v>9</v>
      </c>
      <c r="H6" s="20" t="s">
        <v>10</v>
      </c>
      <c r="I6" s="43"/>
      <c r="J6" s="49"/>
      <c r="K6" s="21" t="s">
        <v>9</v>
      </c>
      <c r="L6" s="20" t="s">
        <v>10</v>
      </c>
      <c r="M6" s="43"/>
      <c r="N6" s="49"/>
      <c r="O6" s="21" t="s">
        <v>9</v>
      </c>
      <c r="P6" s="20" t="s">
        <v>10</v>
      </c>
      <c r="Q6" s="43"/>
      <c r="R6" s="49"/>
    </row>
    <row r="7" spans="1:18" x14ac:dyDescent="0.25">
      <c r="A7" s="15">
        <v>1</v>
      </c>
      <c r="B7" s="16" t="s">
        <v>20</v>
      </c>
      <c r="C7" s="5">
        <v>1818</v>
      </c>
      <c r="D7" s="8">
        <v>21.3</v>
      </c>
      <c r="E7" s="5">
        <v>1397</v>
      </c>
      <c r="F7" s="5">
        <f>C7:C12-E7:E12</f>
        <v>421</v>
      </c>
      <c r="G7" s="5">
        <v>1026</v>
      </c>
      <c r="H7" s="8">
        <v>18.600000000000001</v>
      </c>
      <c r="I7" s="5">
        <v>827</v>
      </c>
      <c r="J7" s="5">
        <f>G7:G12-I7:I12</f>
        <v>199</v>
      </c>
      <c r="K7" s="5">
        <v>792</v>
      </c>
      <c r="L7" s="8">
        <v>26</v>
      </c>
      <c r="M7" s="5">
        <v>570</v>
      </c>
      <c r="N7" s="5">
        <f>K7:K12-M7:M12</f>
        <v>222</v>
      </c>
      <c r="O7" s="5" t="s">
        <v>14</v>
      </c>
      <c r="P7" s="8" t="s">
        <v>14</v>
      </c>
      <c r="Q7" s="5" t="s">
        <v>14</v>
      </c>
      <c r="R7" s="5" t="s">
        <v>14</v>
      </c>
    </row>
    <row r="8" spans="1:18" ht="14.45" customHeight="1" x14ac:dyDescent="0.25">
      <c r="A8" s="15">
        <v>2</v>
      </c>
      <c r="B8" s="17" t="s">
        <v>21</v>
      </c>
      <c r="C8" s="5">
        <v>3587</v>
      </c>
      <c r="D8" s="8">
        <v>25.4</v>
      </c>
      <c r="E8" s="5">
        <v>4136</v>
      </c>
      <c r="F8" s="5">
        <f t="shared" ref="F8:F9" si="0">C8:C13-E8:E13</f>
        <v>-549</v>
      </c>
      <c r="G8" s="5">
        <v>1517</v>
      </c>
      <c r="H8" s="8">
        <v>22.5</v>
      </c>
      <c r="I8" s="5">
        <v>1604</v>
      </c>
      <c r="J8" s="5">
        <f t="shared" ref="J8:J9" si="1">G8:G13-I8:I13</f>
        <v>-87</v>
      </c>
      <c r="K8" s="5">
        <v>396</v>
      </c>
      <c r="L8" s="8">
        <v>30</v>
      </c>
      <c r="M8" s="5">
        <v>531</v>
      </c>
      <c r="N8" s="5">
        <f t="shared" ref="N8:N9" si="2">K8:K13-M8:M13</f>
        <v>-135</v>
      </c>
      <c r="O8" s="5">
        <v>1674</v>
      </c>
      <c r="P8" s="8">
        <v>27.6</v>
      </c>
      <c r="Q8" s="5">
        <v>2001</v>
      </c>
      <c r="R8" s="5">
        <f>O8:O12-Q8:Q12</f>
        <v>-327</v>
      </c>
    </row>
    <row r="9" spans="1:18" x14ac:dyDescent="0.25">
      <c r="A9" s="15">
        <v>3</v>
      </c>
      <c r="B9" s="17" t="s">
        <v>22</v>
      </c>
      <c r="C9" s="5">
        <v>2201</v>
      </c>
      <c r="D9" s="8">
        <v>31.7</v>
      </c>
      <c r="E9" s="5">
        <v>2113</v>
      </c>
      <c r="F9" s="5">
        <f t="shared" si="0"/>
        <v>88</v>
      </c>
      <c r="G9" s="5">
        <v>1508</v>
      </c>
      <c r="H9" s="8">
        <v>31.2</v>
      </c>
      <c r="I9" s="5">
        <v>1428</v>
      </c>
      <c r="J9" s="5">
        <f t="shared" si="1"/>
        <v>80</v>
      </c>
      <c r="K9" s="5">
        <v>359</v>
      </c>
      <c r="L9" s="8">
        <v>37.6</v>
      </c>
      <c r="M9" s="5">
        <v>307</v>
      </c>
      <c r="N9" s="5">
        <f t="shared" si="2"/>
        <v>52</v>
      </c>
      <c r="O9" s="5">
        <v>334</v>
      </c>
      <c r="P9" s="8">
        <v>28.7</v>
      </c>
      <c r="Q9" s="5">
        <v>378</v>
      </c>
      <c r="R9" s="5">
        <f t="shared" ref="R9:R10" si="3">O9:O13-Q9:Q13</f>
        <v>-44</v>
      </c>
    </row>
    <row r="10" spans="1:18" x14ac:dyDescent="0.25">
      <c r="A10" s="15">
        <v>4</v>
      </c>
      <c r="B10" s="17" t="s">
        <v>23</v>
      </c>
      <c r="C10" s="5">
        <v>2368</v>
      </c>
      <c r="D10" s="8">
        <v>35.9</v>
      </c>
      <c r="E10" s="5">
        <v>2536</v>
      </c>
      <c r="F10" s="5">
        <f>C10:C14-E10:E14</f>
        <v>-168</v>
      </c>
      <c r="G10" s="5">
        <v>924</v>
      </c>
      <c r="H10" s="8">
        <v>48.4</v>
      </c>
      <c r="I10" s="5">
        <v>965</v>
      </c>
      <c r="J10" s="5">
        <f>G10:G14-I10:I14</f>
        <v>-41</v>
      </c>
      <c r="K10" s="5">
        <v>220</v>
      </c>
      <c r="L10" s="8">
        <v>40</v>
      </c>
      <c r="M10" s="5">
        <v>224</v>
      </c>
      <c r="N10" s="5">
        <f>K10:K14-M10:M14</f>
        <v>-4</v>
      </c>
      <c r="O10" s="5">
        <v>1224</v>
      </c>
      <c r="P10" s="8">
        <v>29.9</v>
      </c>
      <c r="Q10" s="5">
        <v>1347</v>
      </c>
      <c r="R10" s="5">
        <f t="shared" si="3"/>
        <v>-123</v>
      </c>
    </row>
    <row r="11" spans="1:18" ht="15.75" thickBot="1" x14ac:dyDescent="0.3">
      <c r="A11" s="15">
        <v>5</v>
      </c>
      <c r="B11" s="17" t="s">
        <v>24</v>
      </c>
      <c r="C11" s="9">
        <v>2445</v>
      </c>
      <c r="D11" s="8">
        <v>28</v>
      </c>
      <c r="E11" s="9">
        <v>2571</v>
      </c>
      <c r="F11" s="9">
        <f>C11:C14-E11:E14</f>
        <v>-126</v>
      </c>
      <c r="G11" s="5">
        <v>981</v>
      </c>
      <c r="H11" s="8">
        <v>26.8</v>
      </c>
      <c r="I11" s="5">
        <v>975</v>
      </c>
      <c r="J11" s="9">
        <f>G11:G14-I11:I14</f>
        <v>6</v>
      </c>
      <c r="K11" s="5" t="s">
        <v>14</v>
      </c>
      <c r="L11" s="8" t="s">
        <v>14</v>
      </c>
      <c r="M11" s="5" t="s">
        <v>14</v>
      </c>
      <c r="N11" s="9" t="s">
        <v>14</v>
      </c>
      <c r="O11" s="5">
        <v>1464</v>
      </c>
      <c r="P11" s="8">
        <v>28.9</v>
      </c>
      <c r="Q11" s="5">
        <v>1596</v>
      </c>
      <c r="R11" s="9">
        <f>O11:O14-Q11:Q14</f>
        <v>-132</v>
      </c>
    </row>
    <row r="12" spans="1:18" ht="15" customHeight="1" thickBot="1" x14ac:dyDescent="0.3">
      <c r="A12" s="52" t="s">
        <v>19</v>
      </c>
      <c r="B12" s="53"/>
      <c r="C12" s="22">
        <f>SUM(C7:C11)</f>
        <v>12419</v>
      </c>
      <c r="D12" s="23">
        <v>27.6</v>
      </c>
      <c r="E12" s="22">
        <f>SUM(E7:E11)</f>
        <v>12753</v>
      </c>
      <c r="F12" s="22">
        <f>C12:C14-E12:E14</f>
        <v>-334</v>
      </c>
      <c r="G12" s="22">
        <f>SUM(G7:G11)</f>
        <v>5956</v>
      </c>
      <c r="H12" s="23">
        <v>26.3</v>
      </c>
      <c r="I12" s="22">
        <f>SUM(I7:I11)</f>
        <v>5799</v>
      </c>
      <c r="J12" s="22">
        <f>G12:G14-I12:I14</f>
        <v>157</v>
      </c>
      <c r="K12" s="22">
        <f>SUM(K7:K11)</f>
        <v>1767</v>
      </c>
      <c r="L12" s="23">
        <v>29.9</v>
      </c>
      <c r="M12" s="22">
        <f>SUM(M7:M11)</f>
        <v>1632</v>
      </c>
      <c r="N12" s="22">
        <f>K12:K14-M12:M14</f>
        <v>135</v>
      </c>
      <c r="O12" s="22">
        <f>SUM(O8:O11)</f>
        <v>4696</v>
      </c>
      <c r="P12" s="23">
        <v>28.7</v>
      </c>
      <c r="Q12" s="22">
        <f>SUM(Q8:Q11)</f>
        <v>5322</v>
      </c>
      <c r="R12" s="22">
        <f>O12:O14-Q12:Q14</f>
        <v>-626</v>
      </c>
    </row>
    <row r="13" spans="1:18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4"/>
      <c r="B14" s="2"/>
      <c r="C14" s="2"/>
      <c r="D14" s="2"/>
      <c r="E14" s="2"/>
      <c r="F14" s="2"/>
      <c r="G14" s="2"/>
      <c r="H14" s="2"/>
      <c r="I14" s="2"/>
    </row>
  </sheetData>
  <mergeCells count="18">
    <mergeCell ref="A12:B12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R18"/>
  <sheetViews>
    <sheetView workbookViewId="0">
      <selection activeCell="A2" sqref="A2:R2"/>
    </sheetView>
  </sheetViews>
  <sheetFormatPr defaultColWidth="8.85546875" defaultRowHeight="15" x14ac:dyDescent="0.25"/>
  <cols>
    <col min="1" max="1" width="3.7109375" style="1" customWidth="1"/>
    <col min="2" max="2" width="10.42578125" style="1" customWidth="1"/>
    <col min="3" max="3" width="7.28515625" style="1" customWidth="1"/>
    <col min="4" max="4" width="7.140625" style="1" customWidth="1"/>
    <col min="5" max="5" width="7.42578125" style="1" customWidth="1"/>
    <col min="6" max="6" width="7" style="1" customWidth="1"/>
    <col min="7" max="9" width="7.28515625" style="1" customWidth="1"/>
    <col min="10" max="10" width="6.85546875" style="1" customWidth="1"/>
    <col min="11" max="11" width="7.140625" style="1" customWidth="1"/>
    <col min="12" max="12" width="7.28515625" style="1" customWidth="1"/>
    <col min="13" max="13" width="7.140625" style="1" customWidth="1"/>
    <col min="14" max="14" width="6.28515625" style="1" customWidth="1"/>
    <col min="15" max="15" width="6.7109375" style="1" customWidth="1"/>
    <col min="16" max="16" width="7.5703125" style="1" customWidth="1"/>
    <col min="17" max="17" width="6.42578125" style="1" customWidth="1"/>
    <col min="18" max="18" width="6.7109375" style="1" customWidth="1"/>
    <col min="19" max="16384" width="8.85546875" style="1"/>
  </cols>
  <sheetData>
    <row r="2" spans="1:18" x14ac:dyDescent="0.25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2" t="s">
        <v>0</v>
      </c>
      <c r="B4" s="11" t="s">
        <v>1</v>
      </c>
      <c r="C4" s="56" t="s">
        <v>2</v>
      </c>
      <c r="D4" s="56"/>
      <c r="E4" s="56"/>
      <c r="F4" s="56"/>
      <c r="G4" s="56" t="s">
        <v>3</v>
      </c>
      <c r="H4" s="56"/>
      <c r="I4" s="56"/>
      <c r="J4" s="56"/>
      <c r="K4" s="56" t="s">
        <v>4</v>
      </c>
      <c r="L4" s="56"/>
      <c r="M4" s="56"/>
      <c r="N4" s="56"/>
      <c r="O4" s="56" t="s">
        <v>5</v>
      </c>
      <c r="P4" s="56"/>
      <c r="Q4" s="56"/>
      <c r="R4" s="56"/>
    </row>
    <row r="5" spans="1:18" ht="15" customHeight="1" x14ac:dyDescent="0.25">
      <c r="A5" s="32" t="s">
        <v>6</v>
      </c>
      <c r="B5" s="13" t="s">
        <v>7</v>
      </c>
      <c r="C5" s="54">
        <v>2014</v>
      </c>
      <c r="D5" s="54"/>
      <c r="E5" s="54">
        <v>2013</v>
      </c>
      <c r="F5" s="57" t="s">
        <v>25</v>
      </c>
      <c r="G5" s="54">
        <v>2014</v>
      </c>
      <c r="H5" s="54"/>
      <c r="I5" s="54">
        <v>2013</v>
      </c>
      <c r="J5" s="57" t="s">
        <v>25</v>
      </c>
      <c r="K5" s="54">
        <v>2014</v>
      </c>
      <c r="L5" s="54"/>
      <c r="M5" s="54">
        <v>2013</v>
      </c>
      <c r="N5" s="57" t="s">
        <v>25</v>
      </c>
      <c r="O5" s="54">
        <v>2014</v>
      </c>
      <c r="P5" s="54"/>
      <c r="Q5" s="54">
        <v>2013</v>
      </c>
      <c r="R5" s="57" t="s">
        <v>25</v>
      </c>
    </row>
    <row r="6" spans="1:18" x14ac:dyDescent="0.25">
      <c r="A6" s="27"/>
      <c r="B6" s="27" t="s">
        <v>8</v>
      </c>
      <c r="C6" s="21" t="s">
        <v>9</v>
      </c>
      <c r="D6" s="21" t="s">
        <v>10</v>
      </c>
      <c r="E6" s="54"/>
      <c r="F6" s="57"/>
      <c r="G6" s="21" t="s">
        <v>9</v>
      </c>
      <c r="H6" s="21" t="s">
        <v>10</v>
      </c>
      <c r="I6" s="54"/>
      <c r="J6" s="57"/>
      <c r="K6" s="21" t="s">
        <v>9</v>
      </c>
      <c r="L6" s="21" t="s">
        <v>10</v>
      </c>
      <c r="M6" s="54"/>
      <c r="N6" s="57"/>
      <c r="O6" s="21" t="s">
        <v>9</v>
      </c>
      <c r="P6" s="21" t="s">
        <v>10</v>
      </c>
      <c r="Q6" s="54"/>
      <c r="R6" s="57"/>
    </row>
    <row r="7" spans="1:18" x14ac:dyDescent="0.25">
      <c r="A7" s="28">
        <v>1</v>
      </c>
      <c r="B7" s="29" t="s">
        <v>11</v>
      </c>
      <c r="C7" s="30">
        <v>1850</v>
      </c>
      <c r="D7" s="31">
        <v>23.2</v>
      </c>
      <c r="E7" s="30">
        <v>1972</v>
      </c>
      <c r="F7" s="30">
        <f>C7:C16-E7:E16</f>
        <v>-122</v>
      </c>
      <c r="G7" s="30">
        <v>849</v>
      </c>
      <c r="H7" s="31">
        <v>21.2</v>
      </c>
      <c r="I7" s="30">
        <v>934</v>
      </c>
      <c r="J7" s="30">
        <f>G7:G16-I7:I16</f>
        <v>-85</v>
      </c>
      <c r="K7" s="30">
        <v>471</v>
      </c>
      <c r="L7" s="31">
        <v>25.4</v>
      </c>
      <c r="M7" s="30">
        <v>466</v>
      </c>
      <c r="N7" s="30">
        <f>K7:K16-M7:M16</f>
        <v>5</v>
      </c>
      <c r="O7" s="30">
        <v>530</v>
      </c>
      <c r="P7" s="31">
        <v>25.3</v>
      </c>
      <c r="Q7" s="30">
        <v>572</v>
      </c>
      <c r="R7" s="30">
        <f>O7:O16-Q7:Q16</f>
        <v>-42</v>
      </c>
    </row>
    <row r="8" spans="1:18" x14ac:dyDescent="0.25">
      <c r="A8" s="15">
        <v>2</v>
      </c>
      <c r="B8" s="17" t="s">
        <v>12</v>
      </c>
      <c r="C8" s="5">
        <v>3503</v>
      </c>
      <c r="D8" s="8">
        <v>36.799999999999997</v>
      </c>
      <c r="E8" s="5">
        <v>3767</v>
      </c>
      <c r="F8" s="5">
        <f>C8:C16-E8:E16</f>
        <v>-264</v>
      </c>
      <c r="G8" s="5">
        <v>467</v>
      </c>
      <c r="H8" s="8">
        <v>22.5</v>
      </c>
      <c r="I8" s="5">
        <v>542</v>
      </c>
      <c r="J8" s="5">
        <f>G8:G16-I8:I16</f>
        <v>-75</v>
      </c>
      <c r="K8" s="5">
        <v>675</v>
      </c>
      <c r="L8" s="8">
        <v>44.4</v>
      </c>
      <c r="M8" s="5">
        <v>672</v>
      </c>
      <c r="N8" s="5">
        <f>K8:K16-M8:M16</f>
        <v>3</v>
      </c>
      <c r="O8" s="5">
        <v>2361</v>
      </c>
      <c r="P8" s="8">
        <v>39.9</v>
      </c>
      <c r="Q8" s="5">
        <v>2553</v>
      </c>
      <c r="R8" s="5">
        <f>O8:O16-Q8:Q16</f>
        <v>-192</v>
      </c>
    </row>
    <row r="9" spans="1:18" x14ac:dyDescent="0.25">
      <c r="A9" s="15">
        <v>3</v>
      </c>
      <c r="B9" s="17" t="s">
        <v>13</v>
      </c>
      <c r="C9" s="5">
        <v>1555</v>
      </c>
      <c r="D9" s="8">
        <v>32.200000000000003</v>
      </c>
      <c r="E9" s="5">
        <v>1610</v>
      </c>
      <c r="F9" s="5">
        <f>C9:C17-E9:E17</f>
        <v>-55</v>
      </c>
      <c r="G9" s="5">
        <v>524</v>
      </c>
      <c r="H9" s="8">
        <v>31.4</v>
      </c>
      <c r="I9" s="5">
        <v>544</v>
      </c>
      <c r="J9" s="5">
        <f>G9:G17-I9:I17</f>
        <v>-20</v>
      </c>
      <c r="K9" s="5" t="s">
        <v>14</v>
      </c>
      <c r="L9" s="8" t="s">
        <v>14</v>
      </c>
      <c r="M9" s="5" t="s">
        <v>14</v>
      </c>
      <c r="N9" s="5" t="s">
        <v>14</v>
      </c>
      <c r="O9" s="5">
        <v>1031</v>
      </c>
      <c r="P9" s="8">
        <v>32.5</v>
      </c>
      <c r="Q9" s="5">
        <v>1066</v>
      </c>
      <c r="R9" s="5">
        <f>O9:O17-Q9:Q17</f>
        <v>-35</v>
      </c>
    </row>
    <row r="10" spans="1:18" x14ac:dyDescent="0.25">
      <c r="A10" s="15">
        <v>4</v>
      </c>
      <c r="B10" s="17" t="s">
        <v>15</v>
      </c>
      <c r="C10" s="5">
        <v>2488</v>
      </c>
      <c r="D10" s="8">
        <v>27.2</v>
      </c>
      <c r="E10" s="5">
        <v>2453</v>
      </c>
      <c r="F10" s="5">
        <f>C10:C17-E10:E17</f>
        <v>35</v>
      </c>
      <c r="G10" s="5">
        <v>483</v>
      </c>
      <c r="H10" s="8">
        <v>37.4</v>
      </c>
      <c r="I10" s="5">
        <v>471</v>
      </c>
      <c r="J10" s="5">
        <f>G10:G17-I10:I17</f>
        <v>12</v>
      </c>
      <c r="K10" s="5">
        <v>1222</v>
      </c>
      <c r="L10" s="8">
        <v>26.9</v>
      </c>
      <c r="M10" s="5">
        <v>1243</v>
      </c>
      <c r="N10" s="5">
        <f>K10:K17-M10:M17</f>
        <v>-21</v>
      </c>
      <c r="O10" s="5">
        <v>783</v>
      </c>
      <c r="P10" s="8">
        <v>23.5</v>
      </c>
      <c r="Q10" s="5">
        <v>739</v>
      </c>
      <c r="R10" s="5">
        <f>O10:O17-Q10:Q17</f>
        <v>44</v>
      </c>
    </row>
    <row r="11" spans="1:18" x14ac:dyDescent="0.25">
      <c r="A11" s="15">
        <v>5</v>
      </c>
      <c r="B11" s="17" t="s">
        <v>16</v>
      </c>
      <c r="C11" s="5">
        <v>2934</v>
      </c>
      <c r="D11" s="8">
        <v>31.8</v>
      </c>
      <c r="E11" s="5">
        <v>2917</v>
      </c>
      <c r="F11" s="5">
        <f>C11:C17-E11:E17</f>
        <v>17</v>
      </c>
      <c r="G11" s="5">
        <v>778</v>
      </c>
      <c r="H11" s="8">
        <v>40.299999999999997</v>
      </c>
      <c r="I11" s="5">
        <v>773</v>
      </c>
      <c r="J11" s="5">
        <f>G11:G17-I11:I17</f>
        <v>5</v>
      </c>
      <c r="K11" s="5">
        <v>1204</v>
      </c>
      <c r="L11" s="8">
        <v>33.200000000000003</v>
      </c>
      <c r="M11" s="5">
        <v>1184</v>
      </c>
      <c r="N11" s="5">
        <f>K11:K17-M11:M17</f>
        <v>20</v>
      </c>
      <c r="O11" s="5">
        <v>952</v>
      </c>
      <c r="P11" s="8">
        <v>25.9</v>
      </c>
      <c r="Q11" s="5">
        <v>960</v>
      </c>
      <c r="R11" s="5">
        <f>O11:O17-Q11:Q17</f>
        <v>-8</v>
      </c>
    </row>
    <row r="12" spans="1:18" x14ac:dyDescent="0.25">
      <c r="A12" s="15">
        <v>6</v>
      </c>
      <c r="B12" s="17" t="s">
        <v>17</v>
      </c>
      <c r="C12" s="5">
        <v>2451</v>
      </c>
      <c r="D12" s="8">
        <v>28.6</v>
      </c>
      <c r="E12" s="5">
        <v>2510</v>
      </c>
      <c r="F12" s="5">
        <f>C12:C17-E12:E17</f>
        <v>-59</v>
      </c>
      <c r="G12" s="5">
        <v>1013</v>
      </c>
      <c r="H12" s="8">
        <v>27.6</v>
      </c>
      <c r="I12" s="5">
        <v>1026</v>
      </c>
      <c r="J12" s="5">
        <f>G12:G17-I12:I17</f>
        <v>-13</v>
      </c>
      <c r="K12" s="5" t="s">
        <v>14</v>
      </c>
      <c r="L12" s="8" t="s">
        <v>14</v>
      </c>
      <c r="M12" s="5" t="s">
        <v>14</v>
      </c>
      <c r="N12" s="5" t="s">
        <v>14</v>
      </c>
      <c r="O12" s="5">
        <v>1438</v>
      </c>
      <c r="P12" s="8">
        <v>29.3</v>
      </c>
      <c r="Q12" s="5">
        <v>1484</v>
      </c>
      <c r="R12" s="5">
        <f>O12:O17-Q12:Q17</f>
        <v>-46</v>
      </c>
    </row>
    <row r="13" spans="1:18" ht="15" customHeight="1" x14ac:dyDescent="0.25">
      <c r="A13" s="15">
        <v>7</v>
      </c>
      <c r="B13" s="17" t="s">
        <v>26</v>
      </c>
      <c r="C13" s="5">
        <v>3885</v>
      </c>
      <c r="D13" s="8">
        <v>40.6</v>
      </c>
      <c r="E13" s="5">
        <v>4467</v>
      </c>
      <c r="F13" s="5">
        <f>C13:C17-E13:E17</f>
        <v>-582</v>
      </c>
      <c r="G13" s="5">
        <v>520</v>
      </c>
      <c r="H13" s="8">
        <v>42.8</v>
      </c>
      <c r="I13" s="5">
        <v>515</v>
      </c>
      <c r="J13" s="5">
        <f>G13:G17-I13:I17</f>
        <v>5</v>
      </c>
      <c r="K13" s="5">
        <v>532</v>
      </c>
      <c r="L13" s="8">
        <v>36</v>
      </c>
      <c r="M13" s="5">
        <v>601</v>
      </c>
      <c r="N13" s="5">
        <f>K13:K17-M13:M17</f>
        <v>-69</v>
      </c>
      <c r="O13" s="5">
        <v>2833</v>
      </c>
      <c r="P13" s="8">
        <v>41.3</v>
      </c>
      <c r="Q13" s="5">
        <v>3351</v>
      </c>
      <c r="R13" s="5">
        <f>O13:O17-Q13:Q17</f>
        <v>-518</v>
      </c>
    </row>
    <row r="14" spans="1:18" x14ac:dyDescent="0.25">
      <c r="A14" s="58" t="s">
        <v>19</v>
      </c>
      <c r="B14" s="59"/>
      <c r="C14" s="36">
        <f>SUM(C7:C13)</f>
        <v>18666</v>
      </c>
      <c r="D14" s="37">
        <v>31.7</v>
      </c>
      <c r="E14" s="36">
        <f>SUM(E7:E13)</f>
        <v>19696</v>
      </c>
      <c r="F14" s="38">
        <f>C14:C17-E14:E17</f>
        <v>-1030</v>
      </c>
      <c r="G14" s="36">
        <f>SUM(G7:G13)</f>
        <v>4634</v>
      </c>
      <c r="H14" s="37">
        <v>29.2</v>
      </c>
      <c r="I14" s="36">
        <f>SUM(I7:I13)</f>
        <v>4805</v>
      </c>
      <c r="J14" s="38">
        <f>G14:G17-I14:I17</f>
        <v>-171</v>
      </c>
      <c r="K14" s="36">
        <f>SUM(K7:K13)</f>
        <v>4104</v>
      </c>
      <c r="L14" s="37">
        <v>31.5</v>
      </c>
      <c r="M14" s="36">
        <f>SUM(M7:M13)</f>
        <v>4166</v>
      </c>
      <c r="N14" s="38">
        <f>K14:K17-M14:M17</f>
        <v>-62</v>
      </c>
      <c r="O14" s="36">
        <f>SUM(O7:O13)</f>
        <v>9928</v>
      </c>
      <c r="P14" s="37">
        <v>33.200000000000003</v>
      </c>
      <c r="Q14" s="36">
        <f>SUM(Q7:Q13)</f>
        <v>10725</v>
      </c>
      <c r="R14" s="38">
        <f>O14:O17-Q14:Q17</f>
        <v>-797</v>
      </c>
    </row>
    <row r="15" spans="1:18" ht="15.75" thickBot="1" x14ac:dyDescent="0.3">
      <c r="A15" s="25">
        <v>8</v>
      </c>
      <c r="B15" s="26" t="s">
        <v>18</v>
      </c>
      <c r="C15" s="6">
        <v>13611</v>
      </c>
      <c r="D15" s="24">
        <v>26.4</v>
      </c>
      <c r="E15" s="6">
        <v>15361</v>
      </c>
      <c r="F15" s="9">
        <f>C15:C17-E15:E17</f>
        <v>-1750</v>
      </c>
      <c r="G15" s="6">
        <v>0</v>
      </c>
      <c r="H15" s="24">
        <v>0</v>
      </c>
      <c r="I15" s="6">
        <v>0</v>
      </c>
      <c r="J15" s="9">
        <f>G15:G17-I15:I17</f>
        <v>0</v>
      </c>
      <c r="K15" s="6">
        <v>13611</v>
      </c>
      <c r="L15" s="24">
        <v>26.4</v>
      </c>
      <c r="M15" s="6">
        <v>15361</v>
      </c>
      <c r="N15" s="9">
        <f>K15:K17-M15:M17</f>
        <v>-1750</v>
      </c>
      <c r="O15" s="6" t="s">
        <v>14</v>
      </c>
      <c r="P15" s="24" t="s">
        <v>14</v>
      </c>
      <c r="Q15" s="6" t="s">
        <v>14</v>
      </c>
      <c r="R15" s="9" t="s">
        <v>14</v>
      </c>
    </row>
    <row r="16" spans="1:18" ht="15.75" thickBot="1" x14ac:dyDescent="0.3">
      <c r="A16" s="22"/>
      <c r="B16" s="39" t="s">
        <v>19</v>
      </c>
      <c r="C16" s="40">
        <f>SUM(C14:C15)</f>
        <v>32277</v>
      </c>
      <c r="D16" s="23">
        <v>29.2</v>
      </c>
      <c r="E16" s="41">
        <f>SUM(E14:E15)</f>
        <v>35057</v>
      </c>
      <c r="F16" s="22">
        <f>C16:C17-E16:E17</f>
        <v>-2780</v>
      </c>
      <c r="G16" s="41">
        <f>SUM(G14:G15)</f>
        <v>4634</v>
      </c>
      <c r="H16" s="23">
        <v>29.2</v>
      </c>
      <c r="I16" s="41">
        <f>SUM(I14:I15)</f>
        <v>4805</v>
      </c>
      <c r="J16" s="22">
        <f>G16:G17-I16:I17</f>
        <v>-171</v>
      </c>
      <c r="K16" s="41">
        <f>SUM(K14:K15)</f>
        <v>17715</v>
      </c>
      <c r="L16" s="23">
        <v>27.4</v>
      </c>
      <c r="M16" s="41">
        <f>SUM(M14:M15)</f>
        <v>19527</v>
      </c>
      <c r="N16" s="22">
        <f>K16:K17-M16:M17</f>
        <v>-1812</v>
      </c>
      <c r="O16" s="41">
        <f>SUM(O14:O15)</f>
        <v>9928</v>
      </c>
      <c r="P16" s="23">
        <v>33.200000000000003</v>
      </c>
      <c r="Q16" s="41">
        <f>SUM(Q14:Q15)</f>
        <v>10725</v>
      </c>
      <c r="R16" s="22">
        <f>O16:O17-Q16:Q17</f>
        <v>-797</v>
      </c>
    </row>
    <row r="17" spans="1:10" x14ac:dyDescent="0.25">
      <c r="A17" s="33" t="s">
        <v>29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</row>
  </sheetData>
  <mergeCells count="18">
    <mergeCell ref="A14:B14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L34" sqref="L33:L34"/>
    </sheetView>
  </sheetViews>
  <sheetFormatPr defaultRowHeight="15" x14ac:dyDescent="0.25"/>
  <sheetData>
    <row r="2" spans="1:2" x14ac:dyDescent="0.25">
      <c r="A2" t="s">
        <v>27</v>
      </c>
      <c r="B2" s="7">
        <v>0.28000000000000003</v>
      </c>
    </row>
    <row r="3" spans="1:2" x14ac:dyDescent="0.25">
      <c r="A3" t="s">
        <v>28</v>
      </c>
      <c r="B3" s="7">
        <v>0.72</v>
      </c>
    </row>
    <row r="6" spans="1:2" x14ac:dyDescent="0.25">
      <c r="A6">
        <v>2012</v>
      </c>
      <c r="B6">
        <v>12880</v>
      </c>
    </row>
    <row r="7" spans="1:2" x14ac:dyDescent="0.25">
      <c r="A7">
        <v>2013</v>
      </c>
      <c r="B7">
        <v>12753</v>
      </c>
    </row>
    <row r="8" spans="1:2" x14ac:dyDescent="0.25">
      <c r="A8">
        <v>2014</v>
      </c>
      <c r="B8">
        <v>12419</v>
      </c>
    </row>
    <row r="10" spans="1:2" x14ac:dyDescent="0.25">
      <c r="A10">
        <f>B8-B7</f>
        <v>-334</v>
      </c>
      <c r="B10">
        <f>B7-B6</f>
        <v>-127</v>
      </c>
    </row>
    <row r="11" spans="1:2" x14ac:dyDescent="0.25">
      <c r="A11">
        <f>A10/B8*100</f>
        <v>-2.6894274901360817</v>
      </c>
      <c r="B11">
        <f>B10/B7*100</f>
        <v>-0.99584411511017012</v>
      </c>
    </row>
    <row r="13" spans="1:2" x14ac:dyDescent="0.25">
      <c r="A13" t="s">
        <v>27</v>
      </c>
      <c r="B13" s="7">
        <v>0.28999999999999998</v>
      </c>
    </row>
    <row r="14" spans="1:2" x14ac:dyDescent="0.25">
      <c r="A14" t="s">
        <v>28</v>
      </c>
      <c r="B14" s="7">
        <v>0.71</v>
      </c>
    </row>
    <row r="17" spans="1:2" x14ac:dyDescent="0.25">
      <c r="A17">
        <v>2012</v>
      </c>
      <c r="B17">
        <v>35016</v>
      </c>
    </row>
    <row r="18" spans="1:2" x14ac:dyDescent="0.25">
      <c r="A18">
        <v>2013</v>
      </c>
      <c r="B18">
        <v>35057</v>
      </c>
    </row>
    <row r="19" spans="1:2" x14ac:dyDescent="0.25">
      <c r="A19">
        <v>2014</v>
      </c>
      <c r="B19">
        <v>32277</v>
      </c>
    </row>
    <row r="23" spans="1:2" x14ac:dyDescent="0.25">
      <c r="A23">
        <f>B19-B18</f>
        <v>-2780</v>
      </c>
      <c r="B23">
        <f>B18-B17</f>
        <v>41</v>
      </c>
    </row>
    <row r="24" spans="1:2" x14ac:dyDescent="0.25">
      <c r="A24">
        <f>A23/B19*100</f>
        <v>-8.6129442017535709</v>
      </c>
      <c r="B24">
        <f>B23/B18*100</f>
        <v>0.11695239181903758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Odeta Maziliauskienė</cp:lastModifiedBy>
  <cp:lastPrinted>2014-06-03T12:14:37Z</cp:lastPrinted>
  <dcterms:created xsi:type="dcterms:W3CDTF">2012-12-07T12:58:07Z</dcterms:created>
  <dcterms:modified xsi:type="dcterms:W3CDTF">2015-07-10T07:55:00Z</dcterms:modified>
</cp:coreProperties>
</file>