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92" windowWidth="7620" windowHeight="7032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9" i="1"/>
  <c r="C9" i="1"/>
  <c r="C13" i="1"/>
  <c r="C10" i="1"/>
  <c r="C11" i="1"/>
  <c r="C12" i="1"/>
  <c r="V16" i="2" l="1"/>
  <c r="V18" i="2" s="1"/>
  <c r="U16" i="2"/>
  <c r="U18" i="2" s="1"/>
  <c r="D16" i="2"/>
  <c r="D18" i="2" s="1"/>
  <c r="E16" i="2"/>
  <c r="E18" i="2" s="1"/>
  <c r="F16" i="2"/>
  <c r="F18" i="2" s="1"/>
  <c r="H16" i="2"/>
  <c r="H18" i="2" s="1"/>
  <c r="I16" i="2"/>
  <c r="I18" i="2" s="1"/>
  <c r="J16" i="2"/>
  <c r="J18" i="2" s="1"/>
  <c r="L16" i="2"/>
  <c r="L18" i="2" s="1"/>
  <c r="M16" i="2"/>
  <c r="M18" i="2" s="1"/>
  <c r="N16" i="2"/>
  <c r="N18" i="2" s="1"/>
  <c r="P16" i="2"/>
  <c r="P18" i="2" s="1"/>
  <c r="Q16" i="2"/>
  <c r="Q18" i="2" s="1"/>
  <c r="R16" i="2"/>
  <c r="R18" i="2" s="1"/>
  <c r="O14" i="2" l="1"/>
  <c r="K14" i="2"/>
  <c r="G14" i="2"/>
  <c r="C14" i="2"/>
  <c r="O11" i="2"/>
  <c r="O10" i="2"/>
  <c r="O12" i="2"/>
  <c r="O13" i="2"/>
  <c r="O15" i="2"/>
  <c r="O9" i="2"/>
  <c r="C11" i="2"/>
  <c r="K11" i="2"/>
  <c r="K10" i="2"/>
  <c r="K12" i="2"/>
  <c r="K13" i="2"/>
  <c r="K15" i="2"/>
  <c r="K9" i="2"/>
  <c r="K16" i="2" s="1"/>
  <c r="K18" i="2" s="1"/>
  <c r="G11" i="2"/>
  <c r="G10" i="2"/>
  <c r="G12" i="2"/>
  <c r="G13" i="2"/>
  <c r="G15" i="2"/>
  <c r="G9" i="2"/>
  <c r="G16" i="2" s="1"/>
  <c r="G18" i="2" s="1"/>
  <c r="C10" i="2"/>
  <c r="C12" i="2"/>
  <c r="C13" i="2"/>
  <c r="C15" i="2"/>
  <c r="C9" i="2"/>
  <c r="C16" i="2" l="1"/>
  <c r="C18" i="2" s="1"/>
  <c r="O16" i="2"/>
  <c r="O18" i="2" s="1"/>
  <c r="V14" i="1"/>
  <c r="U14" i="1" l="1"/>
  <c r="Q14" i="1" l="1"/>
  <c r="R14" i="1"/>
  <c r="P14" i="1"/>
  <c r="M14" i="1"/>
  <c r="N14" i="1"/>
  <c r="L14" i="1"/>
  <c r="I14" i="1"/>
  <c r="J14" i="1"/>
  <c r="H14" i="1"/>
  <c r="K13" i="1"/>
  <c r="K9" i="1"/>
  <c r="E14" i="1"/>
  <c r="F14" i="1"/>
  <c r="D14" i="1"/>
  <c r="O13" i="1"/>
  <c r="O9" i="1"/>
  <c r="O10" i="1"/>
  <c r="O11" i="1"/>
  <c r="O12" i="1"/>
  <c r="K10" i="1"/>
  <c r="K11" i="1"/>
  <c r="K12" i="1"/>
  <c r="C14" i="1" l="1"/>
  <c r="K14" i="1"/>
  <c r="G14" i="1"/>
  <c r="O14" i="1"/>
</calcChain>
</file>

<file path=xl/comments1.xml><?xml version="1.0" encoding="utf-8"?>
<comments xmlns="http://schemas.openxmlformats.org/spreadsheetml/2006/main">
  <authors>
    <author>Gerda Putnaitė</author>
  </authors>
  <commentList>
    <comment ref="V9" authorId="0">
      <text>
        <r>
          <rPr>
            <b/>
            <sz val="9"/>
            <color indexed="81"/>
            <rFont val="Tahoma"/>
            <charset val="1"/>
          </rPr>
          <t>Gerda Putnaitė:</t>
        </r>
        <r>
          <rPr>
            <sz val="9"/>
            <color indexed="81"/>
            <rFont val="Tahoma"/>
            <charset val="1"/>
          </rPr>
          <t xml:space="preserve">
Su individualiomis konsultacijomis (1032)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Be kompiuterinio raštingumo kurso dalyvių
</t>
        </r>
      </text>
    </comment>
  </commentList>
</comments>
</file>

<file path=xl/comments2.xml><?xml version="1.0" encoding="utf-8"?>
<comments xmlns="http://schemas.openxmlformats.org/spreadsheetml/2006/main">
  <authors>
    <author>Gerda Putnaitė</author>
  </authors>
  <commentList>
    <comment ref="U9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LIBIS statistikos modulio skaičius.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Susumuoti tekstinės ataskaitos duomenys. LIBIS statistikos modulyje pateiktas tik kompiuterinio raštingumo apmokymų val. skaičius - 916 val. 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Pateikta tekstinės ataskaitos duomenų suma. 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Susumavus LIBIS Statistikos modulio duomenis. Tekstinėje ataskaitoje pateiktoje lentelėje val. skaičius daug didesnis - 1789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Neaišku, ar tikslus skaičius.
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Susumavus LIBIS Statistikoje 1022
</t>
        </r>
      </text>
    </comment>
    <comment ref="V12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Ką daryti su kompiuterinio raštingumo mokymais, ten neprašiau dalyvių skaičiaus.  Kodėl?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Nepateikė tikslaus skaičiaus</t>
        </r>
      </text>
    </comment>
  </commentList>
</comments>
</file>

<file path=xl/sharedStrings.xml><?xml version="1.0" encoding="utf-8"?>
<sst xmlns="http://schemas.openxmlformats.org/spreadsheetml/2006/main" count="104" uniqueCount="42">
  <si>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</si>
  <si>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</si>
  <si>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</si>
  <si>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</si>
  <si>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</si>
  <si>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</si>
  <si>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</si>
  <si>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</si>
  <si>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</si>
  <si>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</si>
  <si>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</si>
  <si>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</si>
  <si>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</si>
  <si>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</si>
  <si>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</si>
  <si>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</si>
  <si>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</si>
  <si>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</si>
  <si>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</si>
  <si>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</si>
  <si>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</si>
  <si>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</si>
  <si>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</si>
  <si>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</si>
  <si>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</si>
  <si>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</si>
  <si>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</si>
  <si>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</si>
  <si>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</si>
  <si>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</si>
  <si>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</si>
  <si>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</si>
  <si>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</si>
  <si>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</si>
  <si>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</si>
  <si>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</si>
  <si>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</si>
  <si>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SVB tinklo b-kose</t>
  </si>
  <si>
    <t>n.d.</t>
  </si>
  <si>
    <t xml:space="preserve">3.12. VARTOTOJAMS SKIRTŲ DARBO VIETŲ SKAIČIUS </t>
  </si>
  <si>
    <t>ALYTAUS APSKRITIES SAVIVALDYBIŲ VIEŠOSIOSE BIBLIOTEKOSE 2012 M.</t>
  </si>
  <si>
    <t>VILNIAUS APSKRITIES SAVIVALDYBIŲ VIEŠOSIOSE BIBLIOTEKOSE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</si>
</sst>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4E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10" fillId="2" borderId="0" xfId="0" applyFont="1" applyFill="1" applyBorder="1"/>
    <xf numFmtId="0" fontId="6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6" fillId="2" borderId="0" xfId="0" applyNumberFormat="1" applyFont="1" applyFill="1"/>
    <xf numFmtId="164" fontId="9" fillId="4" borderId="15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6" fillId="4" borderId="15" xfId="0" applyFont="1" applyFill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/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15</xdr:row>
      <xdr:rowOff>121921</xdr:rowOff>
    </xdr:from>
    <xdr:to>
      <xdr:col>9</xdr:col>
      <xdr:colOff>191645</xdr:colOff>
      <xdr:row>27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2941321"/>
          <a:ext cx="3651125" cy="2194559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</xdr:row>
      <xdr:rowOff>167640</xdr:rowOff>
    </xdr:from>
    <xdr:to>
      <xdr:col>19</xdr:col>
      <xdr:colOff>289560</xdr:colOff>
      <xdr:row>27</xdr:row>
      <xdr:rowOff>139470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2381" y="2987040"/>
          <a:ext cx="3604259" cy="216639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304801</xdr:colOff>
      <xdr:row>28</xdr:row>
      <xdr:rowOff>76200</xdr:rowOff>
    </xdr:from>
    <xdr:to>
      <xdr:col>19</xdr:col>
      <xdr:colOff>304801</xdr:colOff>
      <xdr:row>40</xdr:row>
      <xdr:rowOff>70931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79521" y="5273040"/>
          <a:ext cx="3642360" cy="218929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28</xdr:row>
      <xdr:rowOff>91441</xdr:rowOff>
    </xdr:from>
    <xdr:to>
      <xdr:col>9</xdr:col>
      <xdr:colOff>137161</xdr:colOff>
      <xdr:row>40</xdr:row>
      <xdr:rowOff>44951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1" y="5288281"/>
          <a:ext cx="3573780" cy="2148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10</xdr:col>
      <xdr:colOff>86185</xdr:colOff>
      <xdr:row>31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7080"/>
          <a:ext cx="4094305" cy="2240280"/>
        </a:xfrm>
        <a:prstGeom prst="rect">
          <a:avLst/>
        </a:prstGeom>
      </xdr:spPr>
    </xdr:pic>
    <xdr:clientData/>
  </xdr:twoCellAnchor>
  <xdr:twoCellAnchor editAs="oneCell">
    <xdr:from>
      <xdr:col>10</xdr:col>
      <xdr:colOff>270976</xdr:colOff>
      <xdr:row>19</xdr:row>
      <xdr:rowOff>7622</xdr:rowOff>
    </xdr:from>
    <xdr:to>
      <xdr:col>21</xdr:col>
      <xdr:colOff>441960</xdr:colOff>
      <xdr:row>31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9096" y="3314702"/>
          <a:ext cx="4506764" cy="2225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99061</xdr:rowOff>
    </xdr:from>
    <xdr:to>
      <xdr:col>10</xdr:col>
      <xdr:colOff>373380</xdr:colOff>
      <xdr:row>50</xdr:row>
      <xdr:rowOff>180079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7981"/>
          <a:ext cx="4381500" cy="2458458"/>
        </a:xfrm>
        <a:prstGeom prst="rect">
          <a:avLst/>
        </a:prstGeom>
      </xdr:spPr>
    </xdr:pic>
    <xdr:clientData/>
  </xdr:twoCellAnchor>
  <xdr:twoCellAnchor editAs="oneCell">
    <xdr:from>
      <xdr:col>11</xdr:col>
      <xdr:colOff>137160</xdr:colOff>
      <xdr:row>37</xdr:row>
      <xdr:rowOff>114300</xdr:rowOff>
    </xdr:from>
    <xdr:to>
      <xdr:col>21</xdr:col>
      <xdr:colOff>144779</xdr:colOff>
      <xdr:row>53</xdr:row>
      <xdr:rowOff>8451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26280" y="6713220"/>
          <a:ext cx="3962399" cy="2820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AA22"/>
  <sheetViews>
    <sheetView tabSelected="1" workbookViewId="0">
      <selection activeCell="B1" sqref="B1"/>
    </sheetView>
  </sheetViews>
  <sheetFormatPr defaultRowHeight="14.4" x14ac:dyDescent="0.3"/>
  <cols>
    <col min="1" max="1" width="3.5546875" style="3" bestFit="1" customWidth="1"/>
    <col min="2" max="2" width="10.88671875" style="3" customWidth="1"/>
    <col min="3" max="3" width="6" style="3" customWidth="1"/>
    <col min="4" max="4" width="4.21875" style="3" customWidth="1"/>
    <col min="5" max="5" width="5.21875" style="3" customWidth="1"/>
    <col min="6" max="6" width="5.77734375" style="3" customWidth="1"/>
    <col min="7" max="7" width="4.88671875" style="3" customWidth="1"/>
    <col min="8" max="8" width="4.6640625" style="3" customWidth="1"/>
    <col min="9" max="9" width="5.44140625" style="3" customWidth="1"/>
    <col min="10" max="10" width="5.109375" style="3" customWidth="1"/>
    <col min="11" max="11" width="4.77734375" style="3" customWidth="1"/>
    <col min="12" max="12" width="5.109375" style="3" customWidth="1"/>
    <col min="13" max="13" width="5.44140625" style="3" customWidth="1"/>
    <col min="14" max="14" width="5.5546875" style="3" customWidth="1"/>
    <col min="15" max="15" width="5.33203125" style="3" customWidth="1"/>
    <col min="16" max="16" width="5" style="3" customWidth="1"/>
    <col min="17" max="18" width="5.33203125" style="3" customWidth="1"/>
    <col min="19" max="19" width="6.109375" style="3" customWidth="1"/>
    <col min="20" max="20" width="5.33203125" style="3" customWidth="1"/>
    <col min="21" max="21" width="5.44140625" style="3" customWidth="1"/>
    <col min="22" max="22" width="7" style="3" customWidth="1"/>
    <col min="23" max="16384" width="8.88671875" style="3"/>
  </cols>
  <sheetData>
    <row r="2" spans="1:27" x14ac:dyDescent="0.3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</row>
    <row r="3" spans="1:27" x14ac:dyDescent="0.3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"/>
      <c r="T3" s="1"/>
      <c r="U3" s="2"/>
      <c r="V3" s="2"/>
    </row>
    <row r="4" spans="1:27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7" x14ac:dyDescent="0.3">
      <c r="A5" s="12" t="s">
        <v>0</v>
      </c>
      <c r="B5" s="12" t="s">
        <v>1</v>
      </c>
      <c r="C5" s="44" t="s">
        <v>2</v>
      </c>
      <c r="D5" s="44"/>
      <c r="E5" s="44"/>
      <c r="F5" s="44"/>
      <c r="G5" s="45" t="s">
        <v>3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39" t="s">
        <v>4</v>
      </c>
      <c r="V5" s="40"/>
    </row>
    <row r="6" spans="1:27" x14ac:dyDescent="0.3">
      <c r="A6" s="13" t="s">
        <v>5</v>
      </c>
      <c r="B6" s="14" t="s">
        <v>6</v>
      </c>
      <c r="C6" s="37" t="s">
        <v>7</v>
      </c>
      <c r="D6" s="50" t="s">
        <v>8</v>
      </c>
      <c r="E6" s="37" t="s">
        <v>9</v>
      </c>
      <c r="F6" s="37" t="s">
        <v>10</v>
      </c>
      <c r="G6" s="47" t="s">
        <v>11</v>
      </c>
      <c r="H6" s="48"/>
      <c r="I6" s="48"/>
      <c r="J6" s="48"/>
      <c r="K6" s="48" t="s">
        <v>12</v>
      </c>
      <c r="L6" s="48"/>
      <c r="M6" s="48"/>
      <c r="N6" s="48"/>
      <c r="O6" s="53" t="s">
        <v>13</v>
      </c>
      <c r="P6" s="54"/>
      <c r="Q6" s="54"/>
      <c r="R6" s="54"/>
      <c r="S6" s="54"/>
      <c r="T6" s="54"/>
      <c r="U6" s="41"/>
      <c r="V6" s="42"/>
    </row>
    <row r="7" spans="1:27" ht="14.4" customHeight="1" x14ac:dyDescent="0.3">
      <c r="A7" s="15"/>
      <c r="B7" s="14" t="s">
        <v>14</v>
      </c>
      <c r="C7" s="49"/>
      <c r="D7" s="52"/>
      <c r="E7" s="49"/>
      <c r="F7" s="49"/>
      <c r="G7" s="50" t="s">
        <v>15</v>
      </c>
      <c r="H7" s="50" t="s">
        <v>8</v>
      </c>
      <c r="I7" s="37" t="s">
        <v>9</v>
      </c>
      <c r="J7" s="37" t="s">
        <v>16</v>
      </c>
      <c r="K7" s="37" t="s">
        <v>15</v>
      </c>
      <c r="L7" s="37" t="s">
        <v>8</v>
      </c>
      <c r="M7" s="37" t="s">
        <v>9</v>
      </c>
      <c r="N7" s="37" t="s">
        <v>16</v>
      </c>
      <c r="O7" s="50" t="s">
        <v>15</v>
      </c>
      <c r="P7" s="50" t="s">
        <v>8</v>
      </c>
      <c r="Q7" s="37" t="s">
        <v>9</v>
      </c>
      <c r="R7" s="37" t="s">
        <v>16</v>
      </c>
      <c r="S7" s="37" t="s">
        <v>17</v>
      </c>
      <c r="T7" s="37" t="s">
        <v>18</v>
      </c>
      <c r="U7" s="37" t="s">
        <v>19</v>
      </c>
      <c r="V7" s="37" t="s">
        <v>20</v>
      </c>
    </row>
    <row r="8" spans="1:27" ht="21" customHeight="1" x14ac:dyDescent="0.3">
      <c r="A8" s="15"/>
      <c r="B8" s="14"/>
      <c r="C8" s="38"/>
      <c r="D8" s="51"/>
      <c r="E8" s="38"/>
      <c r="F8" s="38"/>
      <c r="G8" s="51"/>
      <c r="H8" s="51"/>
      <c r="I8" s="38"/>
      <c r="J8" s="38"/>
      <c r="K8" s="38"/>
      <c r="L8" s="38"/>
      <c r="M8" s="38"/>
      <c r="N8" s="38"/>
      <c r="O8" s="51"/>
      <c r="P8" s="51"/>
      <c r="Q8" s="38"/>
      <c r="R8" s="38"/>
      <c r="S8" s="38"/>
      <c r="T8" s="38"/>
      <c r="U8" s="38"/>
      <c r="V8" s="38"/>
    </row>
    <row r="9" spans="1:27" x14ac:dyDescent="0.3">
      <c r="A9" s="16">
        <v>1</v>
      </c>
      <c r="B9" s="17" t="s">
        <v>31</v>
      </c>
      <c r="C9" s="16">
        <f>D9+E9</f>
        <v>136</v>
      </c>
      <c r="D9" s="16">
        <v>87</v>
      </c>
      <c r="E9" s="16">
        <v>49</v>
      </c>
      <c r="F9" s="18" t="s">
        <v>36</v>
      </c>
      <c r="G9" s="16">
        <f>SUM(H9:J9)</f>
        <v>46</v>
      </c>
      <c r="H9" s="16">
        <v>31</v>
      </c>
      <c r="I9" s="16">
        <v>15</v>
      </c>
      <c r="J9" s="18" t="s">
        <v>36</v>
      </c>
      <c r="K9" s="16">
        <f>L9+M9</f>
        <v>46</v>
      </c>
      <c r="L9" s="16">
        <v>31</v>
      </c>
      <c r="M9" s="16">
        <v>15</v>
      </c>
      <c r="N9" s="18" t="s">
        <v>36</v>
      </c>
      <c r="O9" s="16">
        <f>P9+Q9</f>
        <v>46</v>
      </c>
      <c r="P9" s="16">
        <v>31</v>
      </c>
      <c r="Q9" s="16">
        <v>15</v>
      </c>
      <c r="R9" s="19" t="s">
        <v>36</v>
      </c>
      <c r="S9" s="22">
        <v>0.7</v>
      </c>
      <c r="T9" s="20">
        <v>183.65217391304347</v>
      </c>
      <c r="U9" s="16">
        <v>284</v>
      </c>
      <c r="V9" s="16">
        <v>1172</v>
      </c>
    </row>
    <row r="10" spans="1:27" x14ac:dyDescent="0.3">
      <c r="A10" s="16">
        <v>2</v>
      </c>
      <c r="B10" s="21" t="s">
        <v>32</v>
      </c>
      <c r="C10" s="16">
        <f t="shared" ref="C10:C14" si="0">D10+E10+F10</f>
        <v>354</v>
      </c>
      <c r="D10" s="16">
        <v>41</v>
      </c>
      <c r="E10" s="16">
        <v>27</v>
      </c>
      <c r="F10" s="16">
        <v>286</v>
      </c>
      <c r="G10" s="16">
        <f t="shared" ref="G10:G14" si="1">SUM(H10:J10)</f>
        <v>138</v>
      </c>
      <c r="H10" s="16">
        <v>21</v>
      </c>
      <c r="I10" s="16">
        <v>10</v>
      </c>
      <c r="J10" s="16">
        <v>107</v>
      </c>
      <c r="K10" s="16">
        <f t="shared" ref="K10:K14" si="2">L10+M10+N10</f>
        <v>132</v>
      </c>
      <c r="L10" s="16">
        <v>21</v>
      </c>
      <c r="M10" s="16">
        <v>10</v>
      </c>
      <c r="N10" s="16">
        <v>101</v>
      </c>
      <c r="O10" s="16">
        <f t="shared" ref="O10:O14" si="3">P10+Q10+R10</f>
        <v>132</v>
      </c>
      <c r="P10" s="16">
        <v>21</v>
      </c>
      <c r="Q10" s="16">
        <v>10</v>
      </c>
      <c r="R10" s="22">
        <v>101</v>
      </c>
      <c r="S10" s="22">
        <v>4.4000000000000004</v>
      </c>
      <c r="T10" s="20">
        <v>105.96969696969697</v>
      </c>
      <c r="U10" s="16">
        <v>0</v>
      </c>
      <c r="V10" s="16">
        <v>0</v>
      </c>
      <c r="X10" s="33"/>
    </row>
    <row r="11" spans="1:27" ht="12.6" customHeight="1" x14ac:dyDescent="0.3">
      <c r="A11" s="16">
        <v>3</v>
      </c>
      <c r="B11" s="21" t="s">
        <v>33</v>
      </c>
      <c r="C11" s="16">
        <f t="shared" si="0"/>
        <v>144</v>
      </c>
      <c r="D11" s="16">
        <v>108</v>
      </c>
      <c r="E11" s="16">
        <v>18</v>
      </c>
      <c r="F11" s="16">
        <v>18</v>
      </c>
      <c r="G11" s="16">
        <f t="shared" si="1"/>
        <v>29</v>
      </c>
      <c r="H11" s="16">
        <v>17</v>
      </c>
      <c r="I11" s="16">
        <v>4</v>
      </c>
      <c r="J11" s="16">
        <v>8</v>
      </c>
      <c r="K11" s="16">
        <f t="shared" si="2"/>
        <v>29</v>
      </c>
      <c r="L11" s="16">
        <v>17</v>
      </c>
      <c r="M11" s="16">
        <v>4</v>
      </c>
      <c r="N11" s="16">
        <v>8</v>
      </c>
      <c r="O11" s="16">
        <f t="shared" si="3"/>
        <v>29</v>
      </c>
      <c r="P11" s="16">
        <v>17</v>
      </c>
      <c r="Q11" s="16">
        <v>4</v>
      </c>
      <c r="R11" s="22">
        <v>8</v>
      </c>
      <c r="S11" s="22">
        <v>0.9</v>
      </c>
      <c r="T11" s="20">
        <v>232.41379310344828</v>
      </c>
      <c r="U11" s="16">
        <v>1012</v>
      </c>
      <c r="V11" s="16">
        <v>396</v>
      </c>
      <c r="X11" s="33"/>
    </row>
    <row r="12" spans="1:27" x14ac:dyDescent="0.3">
      <c r="A12" s="16">
        <v>4</v>
      </c>
      <c r="B12" s="21" t="s">
        <v>34</v>
      </c>
      <c r="C12" s="16">
        <f t="shared" si="0"/>
        <v>315</v>
      </c>
      <c r="D12" s="16">
        <v>61</v>
      </c>
      <c r="E12" s="16">
        <v>15</v>
      </c>
      <c r="F12" s="16">
        <v>239</v>
      </c>
      <c r="G12" s="16">
        <f t="shared" si="1"/>
        <v>161</v>
      </c>
      <c r="H12" s="16">
        <v>23</v>
      </c>
      <c r="I12" s="16">
        <v>7</v>
      </c>
      <c r="J12" s="16">
        <v>131</v>
      </c>
      <c r="K12" s="16">
        <f t="shared" si="2"/>
        <v>156</v>
      </c>
      <c r="L12" s="16">
        <v>23</v>
      </c>
      <c r="M12" s="16">
        <v>7</v>
      </c>
      <c r="N12" s="16">
        <v>126</v>
      </c>
      <c r="O12" s="16">
        <f t="shared" si="3"/>
        <v>156</v>
      </c>
      <c r="P12" s="16">
        <v>23</v>
      </c>
      <c r="Q12" s="16">
        <v>7</v>
      </c>
      <c r="R12" s="22">
        <v>126</v>
      </c>
      <c r="S12" s="22">
        <v>7.3</v>
      </c>
      <c r="T12" s="20">
        <v>44.17307692307692</v>
      </c>
      <c r="U12" s="16">
        <v>1560</v>
      </c>
      <c r="V12" s="16">
        <v>0</v>
      </c>
      <c r="X12" s="33"/>
    </row>
    <row r="13" spans="1:27" ht="15" thickBot="1" x14ac:dyDescent="0.35">
      <c r="A13" s="16">
        <v>5</v>
      </c>
      <c r="B13" s="21" t="s">
        <v>35</v>
      </c>
      <c r="C13" s="12">
        <f>D13+F13</f>
        <v>357</v>
      </c>
      <c r="D13" s="16">
        <v>93</v>
      </c>
      <c r="E13" s="18" t="s">
        <v>36</v>
      </c>
      <c r="F13" s="16">
        <v>264</v>
      </c>
      <c r="G13" s="12">
        <f t="shared" si="1"/>
        <v>90</v>
      </c>
      <c r="H13" s="16">
        <v>17</v>
      </c>
      <c r="I13" s="18" t="s">
        <v>36</v>
      </c>
      <c r="J13" s="16">
        <v>73</v>
      </c>
      <c r="K13" s="12">
        <f>L13+N13</f>
        <v>90</v>
      </c>
      <c r="L13" s="16">
        <v>17</v>
      </c>
      <c r="M13" s="19" t="s">
        <v>36</v>
      </c>
      <c r="N13" s="16">
        <v>73</v>
      </c>
      <c r="O13" s="12">
        <f>P13+R13</f>
        <v>90</v>
      </c>
      <c r="P13" s="16">
        <v>17</v>
      </c>
      <c r="Q13" s="19" t="s">
        <v>36</v>
      </c>
      <c r="R13" s="22">
        <v>73</v>
      </c>
      <c r="S13" s="22">
        <v>3.4</v>
      </c>
      <c r="T13" s="20">
        <v>100.95555555555555</v>
      </c>
      <c r="U13" s="16">
        <v>1001</v>
      </c>
      <c r="V13" s="16">
        <v>2611</v>
      </c>
      <c r="X13" s="33"/>
    </row>
    <row r="14" spans="1:27" ht="15" thickBot="1" x14ac:dyDescent="0.35">
      <c r="A14" s="35" t="s">
        <v>30</v>
      </c>
      <c r="B14" s="36"/>
      <c r="C14" s="23">
        <f t="shared" si="0"/>
        <v>1306</v>
      </c>
      <c r="D14" s="23">
        <f>SUM(D9:D13)</f>
        <v>390</v>
      </c>
      <c r="E14" s="23">
        <f t="shared" ref="E14:F14" si="4">SUM(E9:E13)</f>
        <v>109</v>
      </c>
      <c r="F14" s="23">
        <f t="shared" si="4"/>
        <v>807</v>
      </c>
      <c r="G14" s="23">
        <f t="shared" si="1"/>
        <v>464</v>
      </c>
      <c r="H14" s="23">
        <f>SUM(H9:H13)</f>
        <v>109</v>
      </c>
      <c r="I14" s="23">
        <f t="shared" ref="I14:J14" si="5">SUM(I9:I13)</f>
        <v>36</v>
      </c>
      <c r="J14" s="23">
        <f t="shared" si="5"/>
        <v>319</v>
      </c>
      <c r="K14" s="23">
        <f t="shared" si="2"/>
        <v>453</v>
      </c>
      <c r="L14" s="23">
        <f>SUM(L9:L13)</f>
        <v>109</v>
      </c>
      <c r="M14" s="23">
        <f t="shared" ref="M14:N14" si="6">SUM(M9:M13)</f>
        <v>36</v>
      </c>
      <c r="N14" s="23">
        <f t="shared" si="6"/>
        <v>308</v>
      </c>
      <c r="O14" s="23">
        <f t="shared" si="3"/>
        <v>453</v>
      </c>
      <c r="P14" s="23">
        <f>SUM(P9:P13)</f>
        <v>109</v>
      </c>
      <c r="Q14" s="23">
        <f t="shared" ref="Q14:R14" si="7">SUM(Q9:Q13)</f>
        <v>36</v>
      </c>
      <c r="R14" s="23">
        <f t="shared" si="7"/>
        <v>308</v>
      </c>
      <c r="S14" s="30">
        <v>2.8</v>
      </c>
      <c r="T14" s="24">
        <v>99.675496688741717</v>
      </c>
      <c r="U14" s="23">
        <f>SUM(U9:U13)</f>
        <v>3857</v>
      </c>
      <c r="V14" s="23">
        <f>SUM(V9:V13)</f>
        <v>4179</v>
      </c>
      <c r="X14" s="33"/>
    </row>
    <row r="15" spans="1:2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X15" s="33"/>
    </row>
    <row r="16" spans="1:27" x14ac:dyDescent="0.3">
      <c r="W16" s="6"/>
      <c r="X16" s="6"/>
      <c r="Y16" s="6"/>
      <c r="Z16" s="6"/>
      <c r="AA16" s="6"/>
    </row>
    <row r="17" spans="23:27" x14ac:dyDescent="0.3">
      <c r="W17" s="7"/>
      <c r="X17" s="7"/>
      <c r="Y17" s="7"/>
      <c r="Z17" s="7"/>
      <c r="AA17" s="7"/>
    </row>
    <row r="18" spans="23:27" x14ac:dyDescent="0.3">
      <c r="W18" s="6"/>
      <c r="X18" s="6"/>
      <c r="Y18" s="6"/>
      <c r="Z18" s="6"/>
      <c r="AA18" s="6"/>
    </row>
    <row r="19" spans="23:27" x14ac:dyDescent="0.3">
      <c r="W19" s="8"/>
      <c r="X19" s="6"/>
      <c r="Y19" s="6"/>
      <c r="Z19" s="6"/>
      <c r="AA19" s="6"/>
    </row>
    <row r="20" spans="23:27" x14ac:dyDescent="0.3">
      <c r="W20" s="6"/>
      <c r="X20" s="6"/>
      <c r="Y20" s="6"/>
      <c r="Z20" s="6"/>
      <c r="AA20" s="6"/>
    </row>
    <row r="21" spans="23:27" x14ac:dyDescent="0.3">
      <c r="W21" s="9"/>
      <c r="X21" s="10"/>
      <c r="Y21" s="6"/>
      <c r="Z21" s="6"/>
      <c r="AA21" s="6"/>
    </row>
    <row r="22" spans="23:27" x14ac:dyDescent="0.3">
      <c r="W22" s="6"/>
      <c r="X22" s="6"/>
      <c r="Y22" s="6"/>
      <c r="Z22" s="6"/>
      <c r="AA22" s="6"/>
    </row>
  </sheetData>
  <mergeCells count="29">
    <mergeCell ref="A3:R3"/>
    <mergeCell ref="C6:C8"/>
    <mergeCell ref="D6:D8"/>
    <mergeCell ref="K6:N6"/>
    <mergeCell ref="O6:T6"/>
    <mergeCell ref="R7:R8"/>
    <mergeCell ref="S7:S8"/>
    <mergeCell ref="T7:T8"/>
    <mergeCell ref="N7:N8"/>
    <mergeCell ref="O7:O8"/>
    <mergeCell ref="P7:P8"/>
    <mergeCell ref="Q7:Q8"/>
    <mergeCell ref="I7:I8"/>
    <mergeCell ref="A14:B14"/>
    <mergeCell ref="U7:U8"/>
    <mergeCell ref="V7:V8"/>
    <mergeCell ref="U5:V6"/>
    <mergeCell ref="A2:T2"/>
    <mergeCell ref="C5:F5"/>
    <mergeCell ref="G5:T5"/>
    <mergeCell ref="G6:J6"/>
    <mergeCell ref="E6:E8"/>
    <mergeCell ref="F6:F8"/>
    <mergeCell ref="G7:G8"/>
    <mergeCell ref="H7:H8"/>
    <mergeCell ref="J7:J8"/>
    <mergeCell ref="K7:K8"/>
    <mergeCell ref="L7:L8"/>
    <mergeCell ref="M7:M8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2:X18"/>
  <sheetViews>
    <sheetView topLeftCell="A7" zoomScaleNormal="100" workbookViewId="0">
      <selection activeCell="O9" sqref="O9:O18"/>
    </sheetView>
  </sheetViews>
  <sheetFormatPr defaultRowHeight="14.4" x14ac:dyDescent="0.3"/>
  <cols>
    <col min="1" max="1" width="3.5546875" style="3" bestFit="1" customWidth="1"/>
    <col min="2" max="2" width="10.77734375" style="3" customWidth="1"/>
    <col min="3" max="3" width="5.109375" style="3" customWidth="1"/>
    <col min="4" max="4" width="5.21875" style="3" customWidth="1"/>
    <col min="5" max="5" width="5.44140625" style="3" customWidth="1"/>
    <col min="6" max="6" width="5.77734375" style="3" customWidth="1"/>
    <col min="7" max="7" width="5.33203125" style="3" customWidth="1"/>
    <col min="8" max="8" width="5.5546875" style="3" customWidth="1"/>
    <col min="9" max="9" width="5.21875" style="3" customWidth="1"/>
    <col min="10" max="10" width="6.44140625" style="3" customWidth="1"/>
    <col min="11" max="11" width="5.5546875" style="3" customWidth="1"/>
    <col min="12" max="12" width="5.33203125" style="3" customWidth="1"/>
    <col min="13" max="13" width="6" style="3" customWidth="1"/>
    <col min="14" max="14" width="5.33203125" style="3" customWidth="1"/>
    <col min="15" max="15" width="5.6640625" style="3" customWidth="1"/>
    <col min="16" max="16" width="5.21875" style="3" customWidth="1"/>
    <col min="17" max="18" width="5.33203125" style="3" customWidth="1"/>
    <col min="19" max="19" width="6.109375" style="3" customWidth="1"/>
    <col min="20" max="20" width="5.44140625" style="3" customWidth="1"/>
    <col min="21" max="21" width="7.88671875" style="3" customWidth="1"/>
    <col min="22" max="22" width="8.109375" style="3" customWidth="1"/>
    <col min="23" max="16384" width="8.88671875" style="3"/>
  </cols>
  <sheetData>
    <row r="2" spans="1:24" x14ac:dyDescent="0.3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</row>
    <row r="3" spans="1:24" x14ac:dyDescent="0.3">
      <c r="A3" s="43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x14ac:dyDescent="0.3">
      <c r="A5" s="12" t="s">
        <v>0</v>
      </c>
      <c r="B5" s="12" t="s">
        <v>1</v>
      </c>
      <c r="C5" s="44" t="s">
        <v>2</v>
      </c>
      <c r="D5" s="44"/>
      <c r="E5" s="44"/>
      <c r="F5" s="44"/>
      <c r="G5" s="45" t="s">
        <v>3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7" t="s">
        <v>4</v>
      </c>
      <c r="V5" s="58"/>
    </row>
    <row r="6" spans="1:24" x14ac:dyDescent="0.3">
      <c r="A6" s="13" t="s">
        <v>5</v>
      </c>
      <c r="B6" s="14" t="s">
        <v>6</v>
      </c>
      <c r="C6" s="37" t="s">
        <v>37</v>
      </c>
      <c r="D6" s="50" t="s">
        <v>8</v>
      </c>
      <c r="E6" s="37" t="s">
        <v>9</v>
      </c>
      <c r="F6" s="37" t="s">
        <v>10</v>
      </c>
      <c r="G6" s="47" t="s">
        <v>11</v>
      </c>
      <c r="H6" s="48"/>
      <c r="I6" s="48"/>
      <c r="J6" s="48"/>
      <c r="K6" s="48" t="s">
        <v>12</v>
      </c>
      <c r="L6" s="48"/>
      <c r="M6" s="48"/>
      <c r="N6" s="48"/>
      <c r="O6" s="53" t="s">
        <v>13</v>
      </c>
      <c r="P6" s="54"/>
      <c r="Q6" s="54"/>
      <c r="R6" s="54"/>
      <c r="S6" s="54"/>
      <c r="T6" s="54"/>
      <c r="U6" s="59"/>
      <c r="V6" s="60"/>
    </row>
    <row r="7" spans="1:24" ht="14.4" customHeight="1" x14ac:dyDescent="0.3">
      <c r="A7" s="15"/>
      <c r="B7" s="14" t="s">
        <v>14</v>
      </c>
      <c r="C7" s="49"/>
      <c r="D7" s="52"/>
      <c r="E7" s="49"/>
      <c r="F7" s="49"/>
      <c r="G7" s="50" t="s">
        <v>15</v>
      </c>
      <c r="H7" s="50" t="s">
        <v>8</v>
      </c>
      <c r="I7" s="37" t="s">
        <v>9</v>
      </c>
      <c r="J7" s="37" t="s">
        <v>16</v>
      </c>
      <c r="K7" s="37" t="s">
        <v>15</v>
      </c>
      <c r="L7" s="37" t="s">
        <v>8</v>
      </c>
      <c r="M7" s="37" t="s">
        <v>9</v>
      </c>
      <c r="N7" s="37" t="s">
        <v>16</v>
      </c>
      <c r="O7" s="50" t="s">
        <v>15</v>
      </c>
      <c r="P7" s="50" t="s">
        <v>8</v>
      </c>
      <c r="Q7" s="37" t="s">
        <v>9</v>
      </c>
      <c r="R7" s="37" t="s">
        <v>16</v>
      </c>
      <c r="S7" s="37" t="s">
        <v>17</v>
      </c>
      <c r="T7" s="37" t="s">
        <v>18</v>
      </c>
      <c r="U7" s="37" t="s">
        <v>19</v>
      </c>
      <c r="V7" s="37" t="s">
        <v>20</v>
      </c>
    </row>
    <row r="8" spans="1:24" x14ac:dyDescent="0.3">
      <c r="A8" s="15"/>
      <c r="B8" s="14"/>
      <c r="C8" s="38"/>
      <c r="D8" s="51"/>
      <c r="E8" s="38"/>
      <c r="F8" s="38"/>
      <c r="G8" s="51"/>
      <c r="H8" s="51"/>
      <c r="I8" s="38"/>
      <c r="J8" s="38"/>
      <c r="K8" s="38"/>
      <c r="L8" s="38"/>
      <c r="M8" s="38"/>
      <c r="N8" s="38"/>
      <c r="O8" s="51"/>
      <c r="P8" s="51"/>
      <c r="Q8" s="38"/>
      <c r="R8" s="38"/>
      <c r="S8" s="38"/>
      <c r="T8" s="38"/>
      <c r="U8" s="38"/>
      <c r="V8" s="38"/>
    </row>
    <row r="9" spans="1:24" x14ac:dyDescent="0.3">
      <c r="A9" s="16">
        <v>1</v>
      </c>
      <c r="B9" s="25" t="s">
        <v>21</v>
      </c>
      <c r="C9" s="16">
        <f>D9+E9+F9</f>
        <v>267</v>
      </c>
      <c r="D9" s="16">
        <v>119</v>
      </c>
      <c r="E9" s="16">
        <v>24</v>
      </c>
      <c r="F9" s="16">
        <v>124</v>
      </c>
      <c r="G9" s="16">
        <f>H9+I9+J9</f>
        <v>82</v>
      </c>
      <c r="H9" s="16">
        <v>28</v>
      </c>
      <c r="I9" s="16">
        <v>8</v>
      </c>
      <c r="J9" s="16">
        <v>46</v>
      </c>
      <c r="K9" s="16">
        <f>L9+M9+N9</f>
        <v>82</v>
      </c>
      <c r="L9" s="16">
        <v>28</v>
      </c>
      <c r="M9" s="16">
        <v>8</v>
      </c>
      <c r="N9" s="16">
        <v>46</v>
      </c>
      <c r="O9" s="16">
        <f>P9+Q9+R9</f>
        <v>82</v>
      </c>
      <c r="P9" s="16">
        <v>28</v>
      </c>
      <c r="Q9" s="16">
        <v>8</v>
      </c>
      <c r="R9" s="22">
        <v>46</v>
      </c>
      <c r="S9" s="22">
        <v>3.3</v>
      </c>
      <c r="T9" s="20">
        <v>94.634146341463421</v>
      </c>
      <c r="U9" s="16">
        <v>265</v>
      </c>
      <c r="V9" s="16">
        <v>153</v>
      </c>
      <c r="X9" s="33"/>
    </row>
    <row r="10" spans="1:24" x14ac:dyDescent="0.3">
      <c r="A10" s="16">
        <v>2</v>
      </c>
      <c r="B10" s="26" t="s">
        <v>22</v>
      </c>
      <c r="C10" s="16">
        <f t="shared" ref="C10:C15" si="0">D10+E10+F10</f>
        <v>281</v>
      </c>
      <c r="D10" s="16">
        <v>49</v>
      </c>
      <c r="E10" s="16">
        <v>30</v>
      </c>
      <c r="F10" s="16">
        <v>202</v>
      </c>
      <c r="G10" s="16">
        <f t="shared" ref="G10:G15" si="1">H10+I10+J10</f>
        <v>112</v>
      </c>
      <c r="H10" s="16">
        <v>14</v>
      </c>
      <c r="I10" s="16">
        <v>14</v>
      </c>
      <c r="J10" s="16">
        <v>84</v>
      </c>
      <c r="K10" s="16">
        <f t="shared" ref="K10:K15" si="2">L10+M10+N10</f>
        <v>107</v>
      </c>
      <c r="L10" s="16">
        <v>13</v>
      </c>
      <c r="M10" s="16">
        <v>12</v>
      </c>
      <c r="N10" s="16">
        <v>82</v>
      </c>
      <c r="O10" s="16">
        <f t="shared" ref="O10:O15" si="3">P10+Q10+R10</f>
        <v>107</v>
      </c>
      <c r="P10" s="16">
        <v>13</v>
      </c>
      <c r="Q10" s="16">
        <v>12</v>
      </c>
      <c r="R10" s="22">
        <v>82</v>
      </c>
      <c r="S10" s="22">
        <v>3.1</v>
      </c>
      <c r="T10" s="20">
        <v>92.336448598130843</v>
      </c>
      <c r="U10" s="16">
        <v>1836</v>
      </c>
      <c r="V10" s="16">
        <v>714</v>
      </c>
      <c r="X10" s="33"/>
    </row>
    <row r="11" spans="1:24" x14ac:dyDescent="0.3">
      <c r="A11" s="16">
        <v>3</v>
      </c>
      <c r="B11" s="26" t="s">
        <v>23</v>
      </c>
      <c r="C11" s="16">
        <f>D11+F11</f>
        <v>213</v>
      </c>
      <c r="D11" s="16">
        <v>49</v>
      </c>
      <c r="E11" s="16" t="s">
        <v>24</v>
      </c>
      <c r="F11" s="16">
        <v>164</v>
      </c>
      <c r="G11" s="16">
        <f>H11+J11</f>
        <v>93</v>
      </c>
      <c r="H11" s="16">
        <v>11</v>
      </c>
      <c r="I11" s="16" t="s">
        <v>24</v>
      </c>
      <c r="J11" s="16">
        <v>82</v>
      </c>
      <c r="K11" s="16">
        <f>L11+N11</f>
        <v>91</v>
      </c>
      <c r="L11" s="16">
        <v>11</v>
      </c>
      <c r="M11" s="16" t="s">
        <v>24</v>
      </c>
      <c r="N11" s="16">
        <v>80</v>
      </c>
      <c r="O11" s="16">
        <f>P11+R11</f>
        <v>91</v>
      </c>
      <c r="P11" s="16">
        <v>11</v>
      </c>
      <c r="Q11" s="16" t="s">
        <v>24</v>
      </c>
      <c r="R11" s="22">
        <v>80</v>
      </c>
      <c r="S11" s="22">
        <v>5.3</v>
      </c>
      <c r="T11" s="20">
        <v>53.263736263736263</v>
      </c>
      <c r="U11" s="16">
        <v>1289</v>
      </c>
      <c r="V11" s="16">
        <v>264</v>
      </c>
      <c r="X11" s="33"/>
    </row>
    <row r="12" spans="1:24" x14ac:dyDescent="0.3">
      <c r="A12" s="16">
        <v>4</v>
      </c>
      <c r="B12" s="26" t="s">
        <v>25</v>
      </c>
      <c r="C12" s="16">
        <f t="shared" si="0"/>
        <v>262</v>
      </c>
      <c r="D12" s="16">
        <v>46</v>
      </c>
      <c r="E12" s="16">
        <v>61</v>
      </c>
      <c r="F12" s="16">
        <v>155</v>
      </c>
      <c r="G12" s="16">
        <f t="shared" si="1"/>
        <v>69</v>
      </c>
      <c r="H12" s="16">
        <v>16</v>
      </c>
      <c r="I12" s="16">
        <v>12</v>
      </c>
      <c r="J12" s="16">
        <v>41</v>
      </c>
      <c r="K12" s="16">
        <f t="shared" si="2"/>
        <v>69</v>
      </c>
      <c r="L12" s="16">
        <v>16</v>
      </c>
      <c r="M12" s="16">
        <v>12</v>
      </c>
      <c r="N12" s="16">
        <v>41</v>
      </c>
      <c r="O12" s="16">
        <f t="shared" si="3"/>
        <v>69</v>
      </c>
      <c r="P12" s="16">
        <v>16</v>
      </c>
      <c r="Q12" s="16">
        <v>12</v>
      </c>
      <c r="R12" s="22">
        <v>41</v>
      </c>
      <c r="S12" s="22">
        <v>2.5</v>
      </c>
      <c r="T12" s="20">
        <v>154.10144927536231</v>
      </c>
      <c r="U12" s="16">
        <v>1053</v>
      </c>
      <c r="V12" s="16">
        <v>951</v>
      </c>
      <c r="X12" s="33"/>
    </row>
    <row r="13" spans="1:24" x14ac:dyDescent="0.3">
      <c r="A13" s="16">
        <v>5</v>
      </c>
      <c r="B13" s="26" t="s">
        <v>26</v>
      </c>
      <c r="C13" s="16">
        <f t="shared" si="0"/>
        <v>183</v>
      </c>
      <c r="D13" s="16">
        <v>43</v>
      </c>
      <c r="E13" s="16">
        <v>19</v>
      </c>
      <c r="F13" s="16">
        <v>121</v>
      </c>
      <c r="G13" s="16">
        <f t="shared" si="1"/>
        <v>75</v>
      </c>
      <c r="H13" s="16">
        <v>17</v>
      </c>
      <c r="I13" s="16">
        <v>10</v>
      </c>
      <c r="J13" s="16">
        <v>48</v>
      </c>
      <c r="K13" s="16">
        <f t="shared" si="2"/>
        <v>75</v>
      </c>
      <c r="L13" s="16">
        <v>17</v>
      </c>
      <c r="M13" s="16">
        <v>10</v>
      </c>
      <c r="N13" s="16">
        <v>48</v>
      </c>
      <c r="O13" s="16">
        <f t="shared" si="3"/>
        <v>75</v>
      </c>
      <c r="P13" s="16">
        <v>17</v>
      </c>
      <c r="Q13" s="16">
        <v>10</v>
      </c>
      <c r="R13" s="22">
        <v>48</v>
      </c>
      <c r="S13" s="22">
        <v>2.2000000000000002</v>
      </c>
      <c r="T13" s="20">
        <v>121.29333333333334</v>
      </c>
      <c r="U13" s="16">
        <v>2572</v>
      </c>
      <c r="V13" s="16">
        <v>2500</v>
      </c>
      <c r="X13" s="33"/>
    </row>
    <row r="14" spans="1:24" x14ac:dyDescent="0.3">
      <c r="A14" s="16">
        <v>6</v>
      </c>
      <c r="B14" s="26" t="s">
        <v>27</v>
      </c>
      <c r="C14" s="16">
        <f>D14+F14</f>
        <v>361</v>
      </c>
      <c r="D14" s="16">
        <v>74</v>
      </c>
      <c r="E14" s="16" t="s">
        <v>24</v>
      </c>
      <c r="F14" s="16">
        <v>287</v>
      </c>
      <c r="G14" s="16">
        <f>H14+J14</f>
        <v>96</v>
      </c>
      <c r="H14" s="16">
        <v>17</v>
      </c>
      <c r="I14" s="16" t="s">
        <v>24</v>
      </c>
      <c r="J14" s="16">
        <v>79</v>
      </c>
      <c r="K14" s="16">
        <f>L14+N14</f>
        <v>96</v>
      </c>
      <c r="L14" s="16">
        <v>17</v>
      </c>
      <c r="M14" s="16" t="s">
        <v>24</v>
      </c>
      <c r="N14" s="16">
        <v>79</v>
      </c>
      <c r="O14" s="16">
        <f>P14+R14</f>
        <v>96</v>
      </c>
      <c r="P14" s="16">
        <v>17</v>
      </c>
      <c r="Q14" s="16" t="s">
        <v>24</v>
      </c>
      <c r="R14" s="22">
        <v>79</v>
      </c>
      <c r="S14" s="22">
        <v>2.4</v>
      </c>
      <c r="T14" s="20">
        <v>87.697916666666671</v>
      </c>
      <c r="U14" s="16">
        <v>6034</v>
      </c>
      <c r="V14" s="16">
        <v>13010</v>
      </c>
      <c r="X14" s="33"/>
    </row>
    <row r="15" spans="1:24" x14ac:dyDescent="0.3">
      <c r="A15" s="16">
        <v>7</v>
      </c>
      <c r="B15" s="26" t="s">
        <v>28</v>
      </c>
      <c r="C15" s="16">
        <f t="shared" si="0"/>
        <v>273</v>
      </c>
      <c r="D15" s="16">
        <v>18</v>
      </c>
      <c r="E15" s="16">
        <v>35</v>
      </c>
      <c r="F15" s="16">
        <v>220</v>
      </c>
      <c r="G15" s="16">
        <f t="shared" si="1"/>
        <v>153</v>
      </c>
      <c r="H15" s="16">
        <v>5</v>
      </c>
      <c r="I15" s="16">
        <v>17</v>
      </c>
      <c r="J15" s="16">
        <v>131</v>
      </c>
      <c r="K15" s="16">
        <f t="shared" si="2"/>
        <v>0</v>
      </c>
      <c r="L15" s="16">
        <v>0</v>
      </c>
      <c r="M15" s="16">
        <v>0</v>
      </c>
      <c r="N15" s="16">
        <v>0</v>
      </c>
      <c r="O15" s="16">
        <f t="shared" si="3"/>
        <v>145</v>
      </c>
      <c r="P15" s="16">
        <v>5</v>
      </c>
      <c r="Q15" s="16">
        <v>17</v>
      </c>
      <c r="R15" s="16">
        <v>123</v>
      </c>
      <c r="S15" s="22">
        <v>1.5</v>
      </c>
      <c r="T15" s="20">
        <v>76.744827586206895</v>
      </c>
      <c r="U15" s="16">
        <v>396</v>
      </c>
      <c r="V15" s="16" t="s">
        <v>38</v>
      </c>
      <c r="X15" s="33"/>
    </row>
    <row r="16" spans="1:24" x14ac:dyDescent="0.3">
      <c r="A16" s="55" t="s">
        <v>30</v>
      </c>
      <c r="B16" s="56"/>
      <c r="C16" s="11">
        <f>SUM(C9:C15)</f>
        <v>1840</v>
      </c>
      <c r="D16" s="11">
        <f t="shared" ref="D16:R16" si="4">SUM(D9:D15)</f>
        <v>398</v>
      </c>
      <c r="E16" s="11">
        <f t="shared" si="4"/>
        <v>169</v>
      </c>
      <c r="F16" s="11">
        <f t="shared" si="4"/>
        <v>1273</v>
      </c>
      <c r="G16" s="11">
        <f t="shared" si="4"/>
        <v>680</v>
      </c>
      <c r="H16" s="11">
        <f t="shared" si="4"/>
        <v>108</v>
      </c>
      <c r="I16" s="11">
        <f t="shared" si="4"/>
        <v>61</v>
      </c>
      <c r="J16" s="11">
        <f t="shared" si="4"/>
        <v>511</v>
      </c>
      <c r="K16" s="11">
        <f t="shared" si="4"/>
        <v>520</v>
      </c>
      <c r="L16" s="11">
        <f t="shared" si="4"/>
        <v>102</v>
      </c>
      <c r="M16" s="11">
        <f t="shared" si="4"/>
        <v>42</v>
      </c>
      <c r="N16" s="11">
        <f t="shared" si="4"/>
        <v>376</v>
      </c>
      <c r="O16" s="11">
        <f t="shared" si="4"/>
        <v>665</v>
      </c>
      <c r="P16" s="11">
        <f t="shared" si="4"/>
        <v>107</v>
      </c>
      <c r="Q16" s="11">
        <f t="shared" si="4"/>
        <v>59</v>
      </c>
      <c r="R16" s="11">
        <f t="shared" si="4"/>
        <v>499</v>
      </c>
      <c r="S16" s="11">
        <v>2.4</v>
      </c>
      <c r="T16" s="31">
        <v>92.878195488721801</v>
      </c>
      <c r="U16" s="11">
        <f>SUM(U9:U15)</f>
        <v>13445</v>
      </c>
      <c r="V16" s="32">
        <f>SUM(V9:V15)</f>
        <v>17592</v>
      </c>
      <c r="X16" s="33"/>
    </row>
    <row r="17" spans="1:24" ht="15" thickBot="1" x14ac:dyDescent="0.35">
      <c r="A17" s="13">
        <v>8</v>
      </c>
      <c r="B17" s="28" t="s">
        <v>29</v>
      </c>
      <c r="C17" s="13">
        <v>371</v>
      </c>
      <c r="D17" s="13">
        <v>0</v>
      </c>
      <c r="E17" s="13">
        <v>371</v>
      </c>
      <c r="F17" s="13" t="s">
        <v>24</v>
      </c>
      <c r="G17" s="13">
        <v>109</v>
      </c>
      <c r="H17" s="13">
        <v>0</v>
      </c>
      <c r="I17" s="13">
        <v>109</v>
      </c>
      <c r="J17" s="13" t="s">
        <v>24</v>
      </c>
      <c r="K17" s="13">
        <v>109</v>
      </c>
      <c r="L17" s="13">
        <v>0</v>
      </c>
      <c r="M17" s="13">
        <v>109</v>
      </c>
      <c r="N17" s="13" t="s">
        <v>24</v>
      </c>
      <c r="O17" s="13">
        <v>109</v>
      </c>
      <c r="P17" s="13">
        <v>0</v>
      </c>
      <c r="Q17" s="13">
        <v>109</v>
      </c>
      <c r="R17" s="14" t="s">
        <v>24</v>
      </c>
      <c r="S17" s="14">
        <v>0.2</v>
      </c>
      <c r="T17" s="29">
        <v>502.3119266055046</v>
      </c>
      <c r="U17" s="27">
        <v>3402</v>
      </c>
      <c r="V17" s="16" t="s">
        <v>38</v>
      </c>
      <c r="X17" s="33"/>
    </row>
    <row r="18" spans="1:24" ht="15" thickBot="1" x14ac:dyDescent="0.35">
      <c r="A18" s="35" t="s">
        <v>30</v>
      </c>
      <c r="B18" s="36"/>
      <c r="C18" s="30">
        <f>SUM(C16:C17)</f>
        <v>2211</v>
      </c>
      <c r="D18" s="30">
        <f t="shared" ref="D18:R18" si="5">SUM(D16:D17)</f>
        <v>398</v>
      </c>
      <c r="E18" s="30">
        <f t="shared" si="5"/>
        <v>540</v>
      </c>
      <c r="F18" s="30">
        <f t="shared" si="5"/>
        <v>1273</v>
      </c>
      <c r="G18" s="30">
        <f t="shared" si="5"/>
        <v>789</v>
      </c>
      <c r="H18" s="30">
        <f t="shared" si="5"/>
        <v>108</v>
      </c>
      <c r="I18" s="30">
        <f t="shared" si="5"/>
        <v>170</v>
      </c>
      <c r="J18" s="30">
        <f t="shared" si="5"/>
        <v>511</v>
      </c>
      <c r="K18" s="30">
        <f t="shared" si="5"/>
        <v>629</v>
      </c>
      <c r="L18" s="30">
        <f t="shared" si="5"/>
        <v>102</v>
      </c>
      <c r="M18" s="30">
        <f t="shared" si="5"/>
        <v>151</v>
      </c>
      <c r="N18" s="30">
        <f t="shared" si="5"/>
        <v>376</v>
      </c>
      <c r="O18" s="30">
        <f t="shared" si="5"/>
        <v>774</v>
      </c>
      <c r="P18" s="30">
        <f t="shared" si="5"/>
        <v>107</v>
      </c>
      <c r="Q18" s="30">
        <f t="shared" si="5"/>
        <v>168</v>
      </c>
      <c r="R18" s="30">
        <f t="shared" si="5"/>
        <v>499</v>
      </c>
      <c r="S18" s="34">
        <v>1</v>
      </c>
      <c r="T18" s="24">
        <v>150.53746770025839</v>
      </c>
      <c r="U18" s="23">
        <f>SUM(U16:U17)</f>
        <v>16847</v>
      </c>
      <c r="V18" s="23">
        <f>V16</f>
        <v>17592</v>
      </c>
      <c r="X18" s="33"/>
    </row>
  </sheetData>
  <mergeCells count="30">
    <mergeCell ref="A3:V3"/>
    <mergeCell ref="A2:T2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O7:O8"/>
    <mergeCell ref="V7:V8"/>
    <mergeCell ref="P7:P8"/>
    <mergeCell ref="Q7:Q8"/>
    <mergeCell ref="R7:R8"/>
    <mergeCell ref="S7:S8"/>
    <mergeCell ref="T7:T8"/>
    <mergeCell ref="U7:U8"/>
    <mergeCell ref="A16:B16"/>
    <mergeCell ref="A18:B18"/>
    <mergeCell ref="L7:L8"/>
    <mergeCell ref="M7:M8"/>
    <mergeCell ref="N7:N8"/>
    <mergeCell ref="K7:K8"/>
  </mergeCell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2014-02-14T10:06:10Z</cp:lastPrinted>
  <dcterms:created xsi:type="dcterms:W3CDTF">2012-12-12T13:24:23Z</dcterms:created>
  <dcterms:modified xsi:type="dcterms:W3CDTF">2014-02-14T10:11:21Z</dcterms:modified>
</cp:coreProperties>
</file>