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04" windowWidth="10500" windowHeight="6036"/>
  </bookViews>
  <sheets>
    <sheet name="Alytus" sheetId="1" r:id="rId1"/>
    <sheet name="Vilnius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S13" i="1" l="1"/>
  <c r="T13" i="1"/>
  <c r="U13" i="1"/>
  <c r="V13" i="1"/>
  <c r="V19" i="2" l="1"/>
  <c r="U19" i="2"/>
  <c r="L19" i="2" l="1"/>
  <c r="M19" i="2"/>
  <c r="N19" i="2"/>
  <c r="K19" i="2"/>
  <c r="H17" i="2"/>
  <c r="I17" i="2"/>
  <c r="J17" i="2"/>
  <c r="K17" i="2"/>
  <c r="L17" i="2"/>
  <c r="M17" i="2"/>
  <c r="N17" i="2"/>
  <c r="O17" i="2"/>
  <c r="P17" i="2"/>
  <c r="Q17" i="2"/>
  <c r="R17" i="2"/>
  <c r="G17" i="2"/>
  <c r="F15" i="2"/>
  <c r="E15" i="2"/>
  <c r="D15" i="2"/>
  <c r="D16" i="2"/>
  <c r="C15" i="2"/>
  <c r="F18" i="2"/>
  <c r="F12" i="2"/>
  <c r="F11" i="2"/>
  <c r="F13" i="2"/>
  <c r="F14" i="2"/>
  <c r="F16" i="2"/>
  <c r="F17" i="2"/>
  <c r="H19" i="2"/>
  <c r="F10" i="2"/>
  <c r="I19" i="2" l="1"/>
  <c r="J19" i="2"/>
  <c r="O19" i="2"/>
  <c r="P19" i="2"/>
  <c r="Q19" i="2"/>
  <c r="R19" i="2"/>
  <c r="G19" i="2"/>
  <c r="C19" i="2" s="1"/>
  <c r="D17" i="2"/>
  <c r="E19" i="2"/>
  <c r="E18" i="2"/>
  <c r="E12" i="2"/>
  <c r="E14" i="2"/>
  <c r="E11" i="2"/>
  <c r="E13" i="2"/>
  <c r="E16" i="2"/>
  <c r="E17" i="2"/>
  <c r="E10" i="2"/>
  <c r="D18" i="2"/>
  <c r="D12" i="2"/>
  <c r="D11" i="2"/>
  <c r="D13" i="2"/>
  <c r="D14" i="2"/>
  <c r="D10" i="2"/>
  <c r="C18" i="2"/>
  <c r="C12" i="2"/>
  <c r="C11" i="2"/>
  <c r="C13" i="2"/>
  <c r="C14" i="2"/>
  <c r="C16" i="2"/>
  <c r="C17" i="2"/>
  <c r="C10" i="2"/>
  <c r="F19" i="2" l="1"/>
  <c r="D19" i="2"/>
  <c r="R13" i="1"/>
  <c r="L13" i="1"/>
  <c r="M13" i="1"/>
  <c r="N13" i="1"/>
  <c r="O13" i="1"/>
  <c r="P13" i="1"/>
  <c r="Q13" i="1"/>
  <c r="G13" i="1"/>
  <c r="H13" i="1"/>
  <c r="I13" i="1"/>
  <c r="J13" i="1"/>
  <c r="K13" i="1"/>
  <c r="C12" i="1"/>
  <c r="D12" i="1"/>
  <c r="E12" i="1"/>
  <c r="F12" i="1"/>
  <c r="F8" i="1"/>
  <c r="F9" i="1"/>
  <c r="F10" i="1"/>
  <c r="F11" i="1"/>
  <c r="E8" i="1"/>
  <c r="E9" i="1"/>
  <c r="E10" i="1"/>
  <c r="E11" i="1"/>
  <c r="D8" i="1"/>
  <c r="D9" i="1"/>
  <c r="D10" i="1"/>
  <c r="D11" i="1"/>
  <c r="C8" i="1"/>
  <c r="C9" i="1"/>
  <c r="C10" i="1"/>
  <c r="C11" i="1"/>
  <c r="F13" i="1" l="1"/>
  <c r="D13" i="1"/>
  <c r="E13" i="1"/>
  <c r="C13" i="1"/>
</calcChain>
</file>

<file path=xl/sharedStrings.xml><?xml version="1.0" encoding="utf-8"?>
<sst xmlns="http://schemas.openxmlformats.org/spreadsheetml/2006/main" count="132" uniqueCount="36">
  <si>
    <t>Informacinių užklausų skaičius</t>
  </si>
  <si>
    <t>Eil.</t>
  </si>
  <si>
    <t>Savivaldybių</t>
  </si>
  <si>
    <t>SVB tinklo b-kose</t>
  </si>
  <si>
    <t>VB</t>
  </si>
  <si>
    <t>Miesto fil.</t>
  </si>
  <si>
    <t>Kaimo fil.</t>
  </si>
  <si>
    <t>Vidutiniškai</t>
  </si>
  <si>
    <t>Nr.</t>
  </si>
  <si>
    <t>viešosios</t>
  </si>
  <si>
    <t xml:space="preserve">Gauta </t>
  </si>
  <si>
    <t>Įvykdyta</t>
  </si>
  <si>
    <t>1-me miesto f.</t>
  </si>
  <si>
    <t>1-me kaimo fil.</t>
  </si>
  <si>
    <t>bibliotekos</t>
  </si>
  <si>
    <t xml:space="preserve">iš viso </t>
  </si>
  <si>
    <t xml:space="preserve">gauta </t>
  </si>
  <si>
    <t>įvykdyta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</si>
  <si>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</si>
  <si>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</si>
  <si>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</si>
  <si>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</si>
  <si>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</si>
  <si>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</si>
  <si>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</si>
  <si>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</si>
  <si>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</si>
  <si>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</si>
  <si>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</si>
  <si>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</si>
  <si>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</si>
  <si>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</si>
  <si>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3.10. INFORMACINIS VARTOTOJŲ APTARNAVIMAS VILNIAUS APSKRITIES SAVIVALDYBIŲ VIEŠOSIOSE BIBLIOTEKOSE 2012 M.</t>
  </si>
  <si>
    <t>3.10. INFORMACINIS VARTOTOJŲ APTARNAVIMAS ALYTAUS APSKRITIES SAVIVALDYBIŲ VIEŠOSIOSE BIBLIOTEKOSE 2012 M.</t>
  </si>
  <si>
    <t>el. paštu</t>
  </si>
  <si>
    <t>Vilniaus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</si>
</sst>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F4E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3" fillId="4" borderId="14" xfId="0" applyFont="1" applyFill="1" applyBorder="1"/>
    <xf numFmtId="0" fontId="5" fillId="4" borderId="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 wrapText="1"/>
    </xf>
    <xf numFmtId="1" fontId="5" fillId="4" borderId="12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1" fontId="5" fillId="4" borderId="12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2" fillId="2" borderId="0" xfId="0" applyFont="1" applyFill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right" vertical="center" wrapText="1"/>
    </xf>
    <xf numFmtId="0" fontId="1" fillId="3" borderId="10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4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7</xdr:col>
      <xdr:colOff>347079</xdr:colOff>
      <xdr:row>25</xdr:row>
      <xdr:rowOff>15239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75560"/>
          <a:ext cx="3372219" cy="2026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20</xdr:row>
      <xdr:rowOff>0</xdr:rowOff>
    </xdr:from>
    <xdr:to>
      <xdr:col>8</xdr:col>
      <xdr:colOff>83820</xdr:colOff>
      <xdr:row>31</xdr:row>
      <xdr:rowOff>178097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672840"/>
          <a:ext cx="3627119" cy="21897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10.%20Informacinis%20vartotoju%20aptarnavimas.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ytus"/>
      <sheetName val="Vilnius"/>
      <sheetName val="Sheet3"/>
    </sheetNames>
    <sheetDataSet>
      <sheetData sheetId="0">
        <row r="19">
          <cell r="C19" t="str">
            <v>Gauta</v>
          </cell>
          <cell r="D19" t="str">
            <v>Įvykdyta</v>
          </cell>
        </row>
        <row r="20">
          <cell r="B20" t="str">
            <v>Informacinės užklausos</v>
          </cell>
          <cell r="C20">
            <v>30623</v>
          </cell>
          <cell r="D20">
            <v>31476</v>
          </cell>
        </row>
        <row r="21">
          <cell r="B21" t="str">
            <v>Iš jų pateiktos el. priemonėmis</v>
          </cell>
          <cell r="C21">
            <v>1986</v>
          </cell>
          <cell r="D21">
            <v>1975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V27"/>
  <sheetViews>
    <sheetView tabSelected="1" topLeftCell="A10" zoomScaleNormal="100" workbookViewId="0">
      <selection activeCell="H25" sqref="H25:H26"/>
    </sheetView>
  </sheetViews>
  <sheetFormatPr defaultRowHeight="14.4" x14ac:dyDescent="0.3"/>
  <cols>
    <col min="1" max="1" width="3" style="1" customWidth="1"/>
    <col min="2" max="2" width="10.77734375" style="1" customWidth="1"/>
    <col min="3" max="3" width="5.77734375" style="1" customWidth="1"/>
    <col min="4" max="4" width="5.6640625" style="1" customWidth="1"/>
    <col min="5" max="5" width="6.77734375" style="1" customWidth="1"/>
    <col min="6" max="6" width="6.21875" style="1" customWidth="1"/>
    <col min="7" max="7" width="5.88671875" style="1" customWidth="1"/>
    <col min="8" max="8" width="6.5546875" style="1" customWidth="1"/>
    <col min="9" max="9" width="5.88671875" style="1" customWidth="1"/>
    <col min="10" max="10" width="7" style="1" customWidth="1"/>
    <col min="11" max="11" width="5.21875" style="1" customWidth="1"/>
    <col min="12" max="12" width="6.6640625" style="1" customWidth="1"/>
    <col min="13" max="13" width="5.109375" style="1" customWidth="1"/>
    <col min="14" max="14" width="6.77734375" style="1" customWidth="1"/>
    <col min="15" max="15" width="5.88671875" style="1" customWidth="1"/>
    <col min="16" max="16" width="6.5546875" style="1" customWidth="1"/>
    <col min="17" max="17" width="5.21875" style="1" customWidth="1"/>
    <col min="18" max="18" width="6.6640625" style="1" customWidth="1"/>
    <col min="19" max="19" width="5.21875" style="1" customWidth="1"/>
    <col min="20" max="20" width="5.88671875" style="1" customWidth="1"/>
    <col min="21" max="21" width="4.5546875" style="1" customWidth="1"/>
    <col min="22" max="22" width="5.88671875" style="1" customWidth="1"/>
    <col min="23" max="16384" width="8.88671875" style="1"/>
  </cols>
  <sheetData>
    <row r="1" spans="1:22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x14ac:dyDescent="0.3">
      <c r="A2" s="42" t="s">
        <v>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3">
      <c r="A4" s="13"/>
      <c r="B4" s="14"/>
      <c r="C4" s="43" t="s">
        <v>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  <c r="V4" s="45"/>
    </row>
    <row r="5" spans="1:22" x14ac:dyDescent="0.3">
      <c r="A5" s="15" t="s">
        <v>1</v>
      </c>
      <c r="B5" s="56" t="s">
        <v>2</v>
      </c>
      <c r="C5" s="46" t="s">
        <v>3</v>
      </c>
      <c r="D5" s="46"/>
      <c r="E5" s="46"/>
      <c r="F5" s="47"/>
      <c r="G5" s="48" t="s">
        <v>4</v>
      </c>
      <c r="H5" s="43"/>
      <c r="I5" s="43"/>
      <c r="J5" s="49"/>
      <c r="K5" s="48" t="s">
        <v>5</v>
      </c>
      <c r="L5" s="43"/>
      <c r="M5" s="43"/>
      <c r="N5" s="49"/>
      <c r="O5" s="48" t="s">
        <v>6</v>
      </c>
      <c r="P5" s="43"/>
      <c r="Q5" s="43"/>
      <c r="R5" s="49"/>
      <c r="S5" s="50" t="s">
        <v>7</v>
      </c>
      <c r="T5" s="44"/>
      <c r="U5" s="50" t="s">
        <v>7</v>
      </c>
      <c r="V5" s="45"/>
    </row>
    <row r="6" spans="1:22" x14ac:dyDescent="0.3">
      <c r="A6" s="15" t="s">
        <v>8</v>
      </c>
      <c r="B6" s="56" t="s">
        <v>9</v>
      </c>
      <c r="C6" s="49" t="s">
        <v>10</v>
      </c>
      <c r="D6" s="51"/>
      <c r="E6" s="48" t="s">
        <v>11</v>
      </c>
      <c r="F6" s="49"/>
      <c r="G6" s="51" t="s">
        <v>10</v>
      </c>
      <c r="H6" s="51"/>
      <c r="I6" s="48" t="s">
        <v>11</v>
      </c>
      <c r="J6" s="49"/>
      <c r="K6" s="51" t="s">
        <v>10</v>
      </c>
      <c r="L6" s="51"/>
      <c r="M6" s="48" t="s">
        <v>11</v>
      </c>
      <c r="N6" s="49"/>
      <c r="O6" s="51" t="s">
        <v>10</v>
      </c>
      <c r="P6" s="51"/>
      <c r="Q6" s="48" t="s">
        <v>11</v>
      </c>
      <c r="R6" s="49"/>
      <c r="S6" s="52" t="s">
        <v>12</v>
      </c>
      <c r="T6" s="46"/>
      <c r="U6" s="52" t="s">
        <v>13</v>
      </c>
      <c r="V6" s="47"/>
    </row>
    <row r="7" spans="1:22" x14ac:dyDescent="0.3">
      <c r="A7" s="18"/>
      <c r="B7" s="17" t="s">
        <v>14</v>
      </c>
      <c r="C7" s="20" t="s">
        <v>15</v>
      </c>
      <c r="D7" s="21" t="s">
        <v>34</v>
      </c>
      <c r="E7" s="21" t="s">
        <v>15</v>
      </c>
      <c r="F7" s="21" t="s">
        <v>34</v>
      </c>
      <c r="G7" s="21" t="s">
        <v>15</v>
      </c>
      <c r="H7" s="21" t="s">
        <v>34</v>
      </c>
      <c r="I7" s="21" t="s">
        <v>15</v>
      </c>
      <c r="J7" s="21" t="s">
        <v>34</v>
      </c>
      <c r="K7" s="21" t="s">
        <v>15</v>
      </c>
      <c r="L7" s="21" t="s">
        <v>34</v>
      </c>
      <c r="M7" s="21" t="s">
        <v>15</v>
      </c>
      <c r="N7" s="21" t="s">
        <v>34</v>
      </c>
      <c r="O7" s="21" t="s">
        <v>15</v>
      </c>
      <c r="P7" s="21" t="s">
        <v>34</v>
      </c>
      <c r="Q7" s="21" t="s">
        <v>15</v>
      </c>
      <c r="R7" s="21" t="s">
        <v>34</v>
      </c>
      <c r="S7" s="21" t="s">
        <v>16</v>
      </c>
      <c r="T7" s="21" t="s">
        <v>17</v>
      </c>
      <c r="U7" s="21" t="s">
        <v>16</v>
      </c>
      <c r="V7" s="21" t="s">
        <v>17</v>
      </c>
    </row>
    <row r="8" spans="1:22" x14ac:dyDescent="0.3">
      <c r="A8" s="22">
        <v>1</v>
      </c>
      <c r="B8" s="23" t="s">
        <v>27</v>
      </c>
      <c r="C8" s="22">
        <f>G8+K8</f>
        <v>11396</v>
      </c>
      <c r="D8" s="22">
        <f>H8+L8</f>
        <v>911</v>
      </c>
      <c r="E8" s="22">
        <f>I8+M8</f>
        <v>10912</v>
      </c>
      <c r="F8" s="22">
        <f>J8+N8</f>
        <v>911</v>
      </c>
      <c r="G8" s="22">
        <v>10780</v>
      </c>
      <c r="H8" s="22">
        <v>911</v>
      </c>
      <c r="I8" s="22">
        <v>10328</v>
      </c>
      <c r="J8" s="22">
        <v>911</v>
      </c>
      <c r="K8" s="22">
        <v>616</v>
      </c>
      <c r="L8" s="22">
        <v>0</v>
      </c>
      <c r="M8" s="22">
        <v>584</v>
      </c>
      <c r="N8" s="22">
        <v>0</v>
      </c>
      <c r="O8" s="22" t="s">
        <v>21</v>
      </c>
      <c r="P8" s="22" t="s">
        <v>21</v>
      </c>
      <c r="Q8" s="22" t="s">
        <v>21</v>
      </c>
      <c r="R8" s="22" t="s">
        <v>21</v>
      </c>
      <c r="S8" s="22">
        <v>205</v>
      </c>
      <c r="T8" s="24">
        <v>195</v>
      </c>
      <c r="U8" s="25" t="s">
        <v>21</v>
      </c>
      <c r="V8" s="26" t="s">
        <v>21</v>
      </c>
    </row>
    <row r="9" spans="1:22" x14ac:dyDescent="0.3">
      <c r="A9" s="22">
        <v>2</v>
      </c>
      <c r="B9" s="27" t="s">
        <v>28</v>
      </c>
      <c r="C9" s="22">
        <f t="shared" ref="C9:C11" si="0">G9+K9+O9</f>
        <v>7164</v>
      </c>
      <c r="D9" s="22">
        <f t="shared" ref="D9:D11" si="1">H9+L9+P9</f>
        <v>577</v>
      </c>
      <c r="E9" s="22">
        <f t="shared" ref="E9:E11" si="2">I9+M9+Q9</f>
        <v>7121</v>
      </c>
      <c r="F9" s="22">
        <f t="shared" ref="F9:F11" si="3">J9+N9+R9</f>
        <v>587</v>
      </c>
      <c r="G9" s="22">
        <v>3481</v>
      </c>
      <c r="H9" s="22">
        <v>452</v>
      </c>
      <c r="I9" s="22">
        <v>3451</v>
      </c>
      <c r="J9" s="22">
        <v>452</v>
      </c>
      <c r="K9" s="22">
        <v>760</v>
      </c>
      <c r="L9" s="22">
        <v>0</v>
      </c>
      <c r="M9" s="22">
        <v>760</v>
      </c>
      <c r="N9" s="22">
        <v>0</v>
      </c>
      <c r="O9" s="22">
        <v>2923</v>
      </c>
      <c r="P9" s="22">
        <v>125</v>
      </c>
      <c r="Q9" s="22">
        <v>2910</v>
      </c>
      <c r="R9" s="22">
        <v>135</v>
      </c>
      <c r="S9" s="22">
        <v>380</v>
      </c>
      <c r="T9" s="24">
        <v>380</v>
      </c>
      <c r="U9" s="26">
        <v>97</v>
      </c>
      <c r="V9" s="26">
        <v>97</v>
      </c>
    </row>
    <row r="10" spans="1:22" x14ac:dyDescent="0.3">
      <c r="A10" s="22">
        <v>3</v>
      </c>
      <c r="B10" s="27" t="s">
        <v>29</v>
      </c>
      <c r="C10" s="22">
        <f t="shared" si="0"/>
        <v>3288</v>
      </c>
      <c r="D10" s="22">
        <f t="shared" si="1"/>
        <v>0</v>
      </c>
      <c r="E10" s="22">
        <f t="shared" si="2"/>
        <v>3042</v>
      </c>
      <c r="F10" s="22">
        <f t="shared" si="3"/>
        <v>0</v>
      </c>
      <c r="G10" s="22">
        <v>1844</v>
      </c>
      <c r="H10" s="22">
        <v>0</v>
      </c>
      <c r="I10" s="22">
        <v>1824</v>
      </c>
      <c r="J10" s="22">
        <v>0</v>
      </c>
      <c r="K10" s="22">
        <v>412</v>
      </c>
      <c r="L10" s="22">
        <v>0</v>
      </c>
      <c r="M10" s="22">
        <v>382</v>
      </c>
      <c r="N10" s="22">
        <v>0</v>
      </c>
      <c r="O10" s="22">
        <v>1032</v>
      </c>
      <c r="P10" s="22">
        <v>0</v>
      </c>
      <c r="Q10" s="22">
        <v>836</v>
      </c>
      <c r="R10" s="22">
        <v>0</v>
      </c>
      <c r="S10" s="22">
        <v>412</v>
      </c>
      <c r="T10" s="24">
        <v>382</v>
      </c>
      <c r="U10" s="26">
        <v>516</v>
      </c>
      <c r="V10" s="26">
        <v>418</v>
      </c>
    </row>
    <row r="11" spans="1:22" x14ac:dyDescent="0.3">
      <c r="A11" s="22">
        <v>4</v>
      </c>
      <c r="B11" s="27" t="s">
        <v>30</v>
      </c>
      <c r="C11" s="22">
        <f t="shared" si="0"/>
        <v>8072</v>
      </c>
      <c r="D11" s="22">
        <f t="shared" si="1"/>
        <v>426</v>
      </c>
      <c r="E11" s="22">
        <f t="shared" si="2"/>
        <v>7782</v>
      </c>
      <c r="F11" s="22">
        <f t="shared" si="3"/>
        <v>423</v>
      </c>
      <c r="G11" s="22">
        <v>2803</v>
      </c>
      <c r="H11" s="22">
        <v>32</v>
      </c>
      <c r="I11" s="22">
        <v>2731</v>
      </c>
      <c r="J11" s="22">
        <v>32</v>
      </c>
      <c r="K11" s="22">
        <v>1054</v>
      </c>
      <c r="L11" s="22">
        <v>0</v>
      </c>
      <c r="M11" s="22">
        <v>1054</v>
      </c>
      <c r="N11" s="22">
        <v>0</v>
      </c>
      <c r="O11" s="22">
        <v>4215</v>
      </c>
      <c r="P11" s="22">
        <v>394</v>
      </c>
      <c r="Q11" s="22">
        <v>3997</v>
      </c>
      <c r="R11" s="22">
        <v>391</v>
      </c>
      <c r="S11" s="22">
        <v>1054</v>
      </c>
      <c r="T11" s="24">
        <v>1054</v>
      </c>
      <c r="U11" s="26">
        <v>162</v>
      </c>
      <c r="V11" s="26">
        <v>154</v>
      </c>
    </row>
    <row r="12" spans="1:22" ht="15" thickBot="1" x14ac:dyDescent="0.35">
      <c r="A12" s="22">
        <v>5</v>
      </c>
      <c r="B12" s="27" t="s">
        <v>31</v>
      </c>
      <c r="C12" s="28">
        <f>G12+O12</f>
        <v>2689</v>
      </c>
      <c r="D12" s="28">
        <f>H12+P12</f>
        <v>54</v>
      </c>
      <c r="E12" s="28">
        <f>I12+Q12</f>
        <v>2619</v>
      </c>
      <c r="F12" s="28">
        <f>J12+R12</f>
        <v>54</v>
      </c>
      <c r="G12" s="28">
        <v>711</v>
      </c>
      <c r="H12" s="28">
        <v>20</v>
      </c>
      <c r="I12" s="28">
        <v>710</v>
      </c>
      <c r="J12" s="28">
        <v>20</v>
      </c>
      <c r="K12" s="28" t="s">
        <v>21</v>
      </c>
      <c r="L12" s="28" t="s">
        <v>21</v>
      </c>
      <c r="M12" s="28" t="s">
        <v>21</v>
      </c>
      <c r="N12" s="28" t="s">
        <v>21</v>
      </c>
      <c r="O12" s="28">
        <v>1978</v>
      </c>
      <c r="P12" s="28">
        <v>34</v>
      </c>
      <c r="Q12" s="28">
        <v>1909</v>
      </c>
      <c r="R12" s="28">
        <v>34</v>
      </c>
      <c r="S12" s="28" t="s">
        <v>21</v>
      </c>
      <c r="T12" s="29" t="s">
        <v>21</v>
      </c>
      <c r="U12" s="30">
        <v>82</v>
      </c>
      <c r="V12" s="30">
        <v>80</v>
      </c>
    </row>
    <row r="13" spans="1:22" ht="15" thickBot="1" x14ac:dyDescent="0.35">
      <c r="A13" s="40" t="s">
        <v>26</v>
      </c>
      <c r="B13" s="41"/>
      <c r="C13" s="32">
        <f>SUM(C8:C12)</f>
        <v>32609</v>
      </c>
      <c r="D13" s="32">
        <f t="shared" ref="D13:K13" si="4">SUM(D8:D12)</f>
        <v>1968</v>
      </c>
      <c r="E13" s="32">
        <f t="shared" si="4"/>
        <v>31476</v>
      </c>
      <c r="F13" s="32">
        <f t="shared" si="4"/>
        <v>1975</v>
      </c>
      <c r="G13" s="32">
        <f t="shared" si="4"/>
        <v>19619</v>
      </c>
      <c r="H13" s="32">
        <f t="shared" si="4"/>
        <v>1415</v>
      </c>
      <c r="I13" s="32">
        <f t="shared" si="4"/>
        <v>19044</v>
      </c>
      <c r="J13" s="32">
        <f t="shared" si="4"/>
        <v>1415</v>
      </c>
      <c r="K13" s="32">
        <f t="shared" si="4"/>
        <v>2842</v>
      </c>
      <c r="L13" s="32">
        <f t="shared" ref="L13" si="5">SUM(L8:L12)</f>
        <v>0</v>
      </c>
      <c r="M13" s="32">
        <f t="shared" ref="M13" si="6">SUM(M8:M12)</f>
        <v>2780</v>
      </c>
      <c r="N13" s="32">
        <f t="shared" ref="N13" si="7">SUM(N8:N12)</f>
        <v>0</v>
      </c>
      <c r="O13" s="32">
        <f t="shared" ref="O13" si="8">SUM(O8:O12)</f>
        <v>10148</v>
      </c>
      <c r="P13" s="32">
        <f t="shared" ref="P13" si="9">SUM(P8:P12)</f>
        <v>553</v>
      </c>
      <c r="Q13" s="31">
        <f t="shared" ref="Q13:V13" si="10">SUM(Q8:Q12)</f>
        <v>9652</v>
      </c>
      <c r="R13" s="32">
        <f t="shared" si="10"/>
        <v>560</v>
      </c>
      <c r="S13" s="32">
        <f t="shared" si="10"/>
        <v>2051</v>
      </c>
      <c r="T13" s="32">
        <f t="shared" si="10"/>
        <v>2011</v>
      </c>
      <c r="U13" s="32">
        <f t="shared" si="10"/>
        <v>857</v>
      </c>
      <c r="V13" s="32">
        <f t="shared" si="10"/>
        <v>749</v>
      </c>
    </row>
    <row r="14" spans="1:22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3">
      <c r="A17" s="3"/>
      <c r="B17" s="3"/>
      <c r="C17" s="3"/>
      <c r="D17" s="3"/>
      <c r="E17" s="3"/>
      <c r="F17" s="3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3">
      <c r="A18" s="3"/>
      <c r="B18" s="3"/>
      <c r="C18" s="3"/>
      <c r="D18" s="3"/>
      <c r="E18" s="3"/>
      <c r="F18" s="3"/>
      <c r="G18" s="6"/>
      <c r="H18" s="6"/>
      <c r="I18" s="7"/>
      <c r="J18" s="7"/>
      <c r="K18" s="7"/>
      <c r="L18" s="7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3">
      <c r="A19" s="3"/>
      <c r="B19" s="3"/>
      <c r="C19" s="3"/>
      <c r="D19" s="3"/>
      <c r="E19" s="3"/>
      <c r="F19" s="3"/>
      <c r="G19" s="6"/>
      <c r="H19" s="6"/>
      <c r="I19" s="7"/>
      <c r="J19" s="7"/>
      <c r="K19" s="7"/>
      <c r="L19" s="7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3">
      <c r="A20" s="3"/>
      <c r="B20" s="3"/>
      <c r="C20" s="3"/>
      <c r="D20" s="3"/>
      <c r="E20" s="3"/>
      <c r="F20" s="3"/>
      <c r="G20" s="6"/>
      <c r="H20" s="6"/>
      <c r="I20" s="7"/>
      <c r="J20" s="7"/>
      <c r="K20" s="7"/>
      <c r="L20" s="7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x14ac:dyDescent="0.3">
      <c r="A21" s="3"/>
      <c r="B21" s="3"/>
      <c r="C21" s="3"/>
      <c r="D21" s="3"/>
      <c r="E21" s="3"/>
      <c r="F21" s="3"/>
      <c r="G21" s="6"/>
      <c r="H21" s="6"/>
      <c r="I21" s="7"/>
      <c r="J21" s="7"/>
      <c r="K21" s="7"/>
      <c r="L21" s="7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x14ac:dyDescent="0.3">
      <c r="A22" s="3"/>
      <c r="B22" s="3"/>
      <c r="C22" s="3"/>
      <c r="D22" s="3"/>
      <c r="E22" s="3"/>
      <c r="F22" s="3"/>
      <c r="G22" s="6"/>
      <c r="H22" s="6"/>
      <c r="I22" s="7"/>
      <c r="J22" s="7"/>
      <c r="K22" s="7"/>
      <c r="L22" s="7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x14ac:dyDescent="0.3">
      <c r="A23" s="3"/>
      <c r="B23" s="3"/>
      <c r="C23" s="3"/>
      <c r="D23" s="3"/>
      <c r="E23" s="3"/>
      <c r="F23" s="3"/>
      <c r="G23" s="6"/>
      <c r="H23" s="6"/>
      <c r="I23" s="8"/>
      <c r="J23" s="8"/>
      <c r="K23" s="8"/>
      <c r="L23" s="8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3">
      <c r="A24" s="3"/>
      <c r="B24" s="3"/>
      <c r="C24" s="3"/>
      <c r="D24" s="3"/>
      <c r="E24" s="3"/>
      <c r="F24" s="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x14ac:dyDescent="0.3">
      <c r="A25" s="3"/>
      <c r="B25" s="3"/>
      <c r="C25" s="3"/>
      <c r="D25" s="3"/>
      <c r="E25" s="3"/>
      <c r="F25" s="3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x14ac:dyDescent="0.3"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3"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</sheetData>
  <mergeCells count="19">
    <mergeCell ref="I6:J6"/>
    <mergeCell ref="K6:L6"/>
    <mergeCell ref="M6:N6"/>
    <mergeCell ref="A13:B13"/>
    <mergeCell ref="A2:V2"/>
    <mergeCell ref="C4:V4"/>
    <mergeCell ref="C5:F5"/>
    <mergeCell ref="G5:J5"/>
    <mergeCell ref="K5:N5"/>
    <mergeCell ref="O5:R5"/>
    <mergeCell ref="S5:T5"/>
    <mergeCell ref="U5:V5"/>
    <mergeCell ref="O6:P6"/>
    <mergeCell ref="Q6:R6"/>
    <mergeCell ref="S6:T6"/>
    <mergeCell ref="U6:V6"/>
    <mergeCell ref="C6:D6"/>
    <mergeCell ref="E6:F6"/>
    <mergeCell ref="G6:H6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3:W21"/>
  <sheetViews>
    <sheetView topLeftCell="A2" zoomScaleNormal="100" workbookViewId="0">
      <selection activeCell="T19" sqref="T19"/>
    </sheetView>
  </sheetViews>
  <sheetFormatPr defaultRowHeight="14.4" x14ac:dyDescent="0.3"/>
  <cols>
    <col min="1" max="1" width="4.109375" style="1" customWidth="1"/>
    <col min="2" max="2" width="10.109375" style="1" customWidth="1"/>
    <col min="3" max="3" width="7.21875" style="1" customWidth="1"/>
    <col min="4" max="4" width="5.77734375" style="1" customWidth="1"/>
    <col min="5" max="5" width="6.88671875" style="1" customWidth="1"/>
    <col min="6" max="6" width="5.88671875" style="1" customWidth="1"/>
    <col min="7" max="7" width="5.77734375" style="1" customWidth="1"/>
    <col min="8" max="8" width="5.88671875" style="1" customWidth="1"/>
    <col min="9" max="9" width="6" style="1" customWidth="1"/>
    <col min="10" max="10" width="5.5546875" style="1" customWidth="1"/>
    <col min="11" max="11" width="6.88671875" style="1" customWidth="1"/>
    <col min="12" max="12" width="5.88671875" style="1" customWidth="1"/>
    <col min="13" max="13" width="6.77734375" style="1" customWidth="1"/>
    <col min="14" max="14" width="6" style="1" customWidth="1"/>
    <col min="15" max="15" width="5.77734375" style="1" customWidth="1"/>
    <col min="16" max="16" width="5.5546875" style="1" customWidth="1"/>
    <col min="17" max="17" width="6.109375" style="1" customWidth="1"/>
    <col min="18" max="18" width="5.109375" style="1" customWidth="1"/>
    <col min="19" max="19" width="6.109375" style="1" customWidth="1"/>
    <col min="20" max="20" width="5.88671875" style="1" customWidth="1"/>
    <col min="21" max="21" width="4.88671875" style="1" customWidth="1"/>
    <col min="22" max="22" width="5.5546875" style="1" customWidth="1"/>
    <col min="23" max="16384" width="8.88671875" style="1"/>
  </cols>
  <sheetData>
    <row r="3" spans="1:23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x14ac:dyDescent="0.3">
      <c r="A4" s="42" t="s">
        <v>32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3"/>
    </row>
    <row r="5" spans="1:23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3"/>
    </row>
    <row r="6" spans="1:23" x14ac:dyDescent="0.3">
      <c r="A6" s="13"/>
      <c r="B6" s="14"/>
      <c r="C6" s="43" t="s">
        <v>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4"/>
      <c r="V6" s="45"/>
      <c r="W6" s="3"/>
    </row>
    <row r="7" spans="1:23" x14ac:dyDescent="0.3">
      <c r="A7" s="15" t="s">
        <v>1</v>
      </c>
      <c r="B7" s="16" t="s">
        <v>2</v>
      </c>
      <c r="C7" s="46" t="s">
        <v>3</v>
      </c>
      <c r="D7" s="46"/>
      <c r="E7" s="46"/>
      <c r="F7" s="47"/>
      <c r="G7" s="48" t="s">
        <v>4</v>
      </c>
      <c r="H7" s="43"/>
      <c r="I7" s="43"/>
      <c r="J7" s="49"/>
      <c r="K7" s="48" t="s">
        <v>5</v>
      </c>
      <c r="L7" s="43"/>
      <c r="M7" s="43"/>
      <c r="N7" s="49"/>
      <c r="O7" s="48" t="s">
        <v>6</v>
      </c>
      <c r="P7" s="43"/>
      <c r="Q7" s="43"/>
      <c r="R7" s="49"/>
      <c r="S7" s="50" t="s">
        <v>7</v>
      </c>
      <c r="T7" s="44"/>
      <c r="U7" s="50" t="s">
        <v>7</v>
      </c>
      <c r="V7" s="45"/>
      <c r="W7" s="3"/>
    </row>
    <row r="8" spans="1:23" x14ac:dyDescent="0.3">
      <c r="A8" s="15" t="s">
        <v>8</v>
      </c>
      <c r="B8" s="16" t="s">
        <v>9</v>
      </c>
      <c r="C8" s="49" t="s">
        <v>10</v>
      </c>
      <c r="D8" s="51"/>
      <c r="E8" s="48" t="s">
        <v>11</v>
      </c>
      <c r="F8" s="49"/>
      <c r="G8" s="51" t="s">
        <v>10</v>
      </c>
      <c r="H8" s="51"/>
      <c r="I8" s="48" t="s">
        <v>11</v>
      </c>
      <c r="J8" s="49"/>
      <c r="K8" s="51" t="s">
        <v>10</v>
      </c>
      <c r="L8" s="51"/>
      <c r="M8" s="48" t="s">
        <v>11</v>
      </c>
      <c r="N8" s="49"/>
      <c r="O8" s="51" t="s">
        <v>10</v>
      </c>
      <c r="P8" s="51"/>
      <c r="Q8" s="48" t="s">
        <v>11</v>
      </c>
      <c r="R8" s="49"/>
      <c r="S8" s="52" t="s">
        <v>12</v>
      </c>
      <c r="T8" s="46"/>
      <c r="U8" s="52" t="s">
        <v>13</v>
      </c>
      <c r="V8" s="47"/>
      <c r="W8" s="3"/>
    </row>
    <row r="9" spans="1:23" x14ac:dyDescent="0.3">
      <c r="A9" s="18"/>
      <c r="B9" s="19" t="s">
        <v>14</v>
      </c>
      <c r="C9" s="20" t="s">
        <v>15</v>
      </c>
      <c r="D9" s="21" t="s">
        <v>34</v>
      </c>
      <c r="E9" s="21" t="s">
        <v>15</v>
      </c>
      <c r="F9" s="21" t="s">
        <v>34</v>
      </c>
      <c r="G9" s="21" t="s">
        <v>15</v>
      </c>
      <c r="H9" s="21" t="s">
        <v>34</v>
      </c>
      <c r="I9" s="21" t="s">
        <v>15</v>
      </c>
      <c r="J9" s="21" t="s">
        <v>34</v>
      </c>
      <c r="K9" s="21" t="s">
        <v>15</v>
      </c>
      <c r="L9" s="21" t="s">
        <v>34</v>
      </c>
      <c r="M9" s="21" t="s">
        <v>15</v>
      </c>
      <c r="N9" s="21" t="s">
        <v>34</v>
      </c>
      <c r="O9" s="21" t="s">
        <v>15</v>
      </c>
      <c r="P9" s="21" t="s">
        <v>34</v>
      </c>
      <c r="Q9" s="21" t="s">
        <v>15</v>
      </c>
      <c r="R9" s="21" t="s">
        <v>34</v>
      </c>
      <c r="S9" s="21" t="s">
        <v>16</v>
      </c>
      <c r="T9" s="21" t="s">
        <v>17</v>
      </c>
      <c r="U9" s="21" t="s">
        <v>16</v>
      </c>
      <c r="V9" s="21" t="s">
        <v>17</v>
      </c>
      <c r="W9" s="3"/>
    </row>
    <row r="10" spans="1:23" x14ac:dyDescent="0.3">
      <c r="A10" s="22">
        <v>1</v>
      </c>
      <c r="B10" s="23" t="s">
        <v>18</v>
      </c>
      <c r="C10" s="22">
        <f>G10+K10+O10</f>
        <v>18470</v>
      </c>
      <c r="D10" s="22">
        <f>H10+L10+P10</f>
        <v>67</v>
      </c>
      <c r="E10" s="22">
        <f>I10+M10+Q10</f>
        <v>18470</v>
      </c>
      <c r="F10" s="22">
        <f>J10+N10+R10</f>
        <v>67</v>
      </c>
      <c r="G10" s="22">
        <v>11770</v>
      </c>
      <c r="H10" s="22">
        <v>67</v>
      </c>
      <c r="I10" s="22">
        <v>11770</v>
      </c>
      <c r="J10" s="22">
        <v>67</v>
      </c>
      <c r="K10" s="22">
        <v>4482</v>
      </c>
      <c r="L10" s="22">
        <v>0</v>
      </c>
      <c r="M10" s="22">
        <v>4482</v>
      </c>
      <c r="N10" s="22">
        <v>0</v>
      </c>
      <c r="O10" s="22">
        <v>2218</v>
      </c>
      <c r="P10" s="22">
        <v>0</v>
      </c>
      <c r="Q10" s="22">
        <v>2218</v>
      </c>
      <c r="R10" s="22">
        <v>0</v>
      </c>
      <c r="S10" s="22">
        <v>4482</v>
      </c>
      <c r="T10" s="22">
        <v>4482</v>
      </c>
      <c r="U10" s="25">
        <v>222</v>
      </c>
      <c r="V10" s="26">
        <v>222</v>
      </c>
      <c r="W10" s="3"/>
    </row>
    <row r="11" spans="1:23" x14ac:dyDescent="0.3">
      <c r="A11" s="22">
        <v>2</v>
      </c>
      <c r="B11" s="27" t="s">
        <v>19</v>
      </c>
      <c r="C11" s="22">
        <f t="shared" ref="C11:C19" si="0">G11+K11+O11</f>
        <v>7581</v>
      </c>
      <c r="D11" s="22">
        <f t="shared" ref="D11:D19" si="1">H11+L11+P11</f>
        <v>316</v>
      </c>
      <c r="E11" s="22">
        <f t="shared" ref="E11:E19" si="2">I11+M11+Q11</f>
        <v>7577</v>
      </c>
      <c r="F11" s="22">
        <f t="shared" ref="F11:F19" si="3">J11+N11+R11</f>
        <v>316</v>
      </c>
      <c r="G11" s="22">
        <v>3597</v>
      </c>
      <c r="H11" s="22">
        <v>105</v>
      </c>
      <c r="I11" s="22">
        <v>3597</v>
      </c>
      <c r="J11" s="22">
        <v>105</v>
      </c>
      <c r="K11" s="22">
        <v>1230</v>
      </c>
      <c r="L11" s="22">
        <v>56</v>
      </c>
      <c r="M11" s="22">
        <v>1230</v>
      </c>
      <c r="N11" s="22">
        <v>56</v>
      </c>
      <c r="O11" s="22">
        <v>2754</v>
      </c>
      <c r="P11" s="22">
        <v>155</v>
      </c>
      <c r="Q11" s="22">
        <v>2750</v>
      </c>
      <c r="R11" s="22">
        <v>155</v>
      </c>
      <c r="S11" s="25">
        <v>615</v>
      </c>
      <c r="T11" s="22">
        <v>615</v>
      </c>
      <c r="U11" s="25">
        <v>120</v>
      </c>
      <c r="V11" s="26">
        <v>120</v>
      </c>
      <c r="W11" s="3"/>
    </row>
    <row r="12" spans="1:23" x14ac:dyDescent="0.3">
      <c r="A12" s="22">
        <v>3</v>
      </c>
      <c r="B12" s="27" t="s">
        <v>20</v>
      </c>
      <c r="C12" s="22">
        <f>G12+O12</f>
        <v>4697</v>
      </c>
      <c r="D12" s="22">
        <f>H12+P12</f>
        <v>4</v>
      </c>
      <c r="E12" s="22">
        <f>I12+Q12</f>
        <v>4582</v>
      </c>
      <c r="F12" s="22">
        <f>J12+R12</f>
        <v>4</v>
      </c>
      <c r="G12" s="22">
        <v>1797</v>
      </c>
      <c r="H12" s="22">
        <v>4</v>
      </c>
      <c r="I12" s="22">
        <v>1787</v>
      </c>
      <c r="J12" s="22">
        <v>4</v>
      </c>
      <c r="K12" s="22" t="s">
        <v>21</v>
      </c>
      <c r="L12" s="22" t="s">
        <v>21</v>
      </c>
      <c r="M12" s="22" t="s">
        <v>21</v>
      </c>
      <c r="N12" s="22" t="s">
        <v>21</v>
      </c>
      <c r="O12" s="22">
        <v>2900</v>
      </c>
      <c r="P12" s="22">
        <v>0</v>
      </c>
      <c r="Q12" s="22">
        <v>2795</v>
      </c>
      <c r="R12" s="22">
        <v>0</v>
      </c>
      <c r="S12" s="25" t="s">
        <v>21</v>
      </c>
      <c r="T12" s="22" t="s">
        <v>21</v>
      </c>
      <c r="U12" s="25">
        <v>145</v>
      </c>
      <c r="V12" s="26">
        <v>140</v>
      </c>
      <c r="W12" s="3"/>
    </row>
    <row r="13" spans="1:23" x14ac:dyDescent="0.3">
      <c r="A13" s="22">
        <v>4</v>
      </c>
      <c r="B13" s="27" t="s">
        <v>22</v>
      </c>
      <c r="C13" s="22">
        <f t="shared" si="0"/>
        <v>4153</v>
      </c>
      <c r="D13" s="22">
        <f t="shared" si="1"/>
        <v>20</v>
      </c>
      <c r="E13" s="22">
        <f t="shared" si="2"/>
        <v>4133</v>
      </c>
      <c r="F13" s="22">
        <f t="shared" si="3"/>
        <v>20</v>
      </c>
      <c r="G13" s="22">
        <v>1396</v>
      </c>
      <c r="H13" s="22">
        <v>19</v>
      </c>
      <c r="I13" s="22">
        <v>1394</v>
      </c>
      <c r="J13" s="22">
        <v>19</v>
      </c>
      <c r="K13" s="22">
        <v>1630</v>
      </c>
      <c r="L13" s="22">
        <v>0</v>
      </c>
      <c r="M13" s="22">
        <v>1630</v>
      </c>
      <c r="N13" s="22">
        <v>0</v>
      </c>
      <c r="O13" s="22">
        <v>1127</v>
      </c>
      <c r="P13" s="22">
        <v>1</v>
      </c>
      <c r="Q13" s="22">
        <v>1109</v>
      </c>
      <c r="R13" s="22">
        <v>1</v>
      </c>
      <c r="S13" s="25">
        <v>815</v>
      </c>
      <c r="T13" s="22">
        <v>815</v>
      </c>
      <c r="U13" s="25">
        <v>62</v>
      </c>
      <c r="V13" s="26">
        <v>62</v>
      </c>
      <c r="W13" s="3"/>
    </row>
    <row r="14" spans="1:23" x14ac:dyDescent="0.3">
      <c r="A14" s="22">
        <v>5</v>
      </c>
      <c r="B14" s="27" t="s">
        <v>23</v>
      </c>
      <c r="C14" s="22">
        <f t="shared" si="0"/>
        <v>5725</v>
      </c>
      <c r="D14" s="22">
        <f t="shared" si="1"/>
        <v>386</v>
      </c>
      <c r="E14" s="22">
        <f>I14+M14+Q14</f>
        <v>5413</v>
      </c>
      <c r="F14" s="22">
        <f t="shared" si="3"/>
        <v>425</v>
      </c>
      <c r="G14" s="22">
        <v>1964</v>
      </c>
      <c r="H14" s="22">
        <v>0</v>
      </c>
      <c r="I14" s="22">
        <v>1799</v>
      </c>
      <c r="J14" s="22">
        <v>0</v>
      </c>
      <c r="K14" s="22">
        <v>2258</v>
      </c>
      <c r="L14" s="22">
        <v>384</v>
      </c>
      <c r="M14" s="22">
        <v>2210</v>
      </c>
      <c r="N14" s="22">
        <v>384</v>
      </c>
      <c r="O14" s="22">
        <v>1503</v>
      </c>
      <c r="P14" s="22">
        <v>2</v>
      </c>
      <c r="Q14" s="22">
        <v>1404</v>
      </c>
      <c r="R14" s="22">
        <v>41</v>
      </c>
      <c r="S14" s="25">
        <v>1129</v>
      </c>
      <c r="T14" s="22">
        <v>1105</v>
      </c>
      <c r="U14" s="25">
        <v>116</v>
      </c>
      <c r="V14" s="26">
        <v>108</v>
      </c>
      <c r="W14" s="3"/>
    </row>
    <row r="15" spans="1:23" x14ac:dyDescent="0.3">
      <c r="A15" s="22">
        <v>6</v>
      </c>
      <c r="B15" s="27" t="s">
        <v>24</v>
      </c>
      <c r="C15" s="22">
        <f>G15+O15</f>
        <v>13371</v>
      </c>
      <c r="D15" s="22">
        <f>H15+P15</f>
        <v>582</v>
      </c>
      <c r="E15" s="22">
        <f>I15+Q15</f>
        <v>13208</v>
      </c>
      <c r="F15" s="22">
        <f>J15+R15</f>
        <v>582</v>
      </c>
      <c r="G15" s="22">
        <v>6758</v>
      </c>
      <c r="H15" s="22">
        <v>21</v>
      </c>
      <c r="I15" s="22">
        <v>6683</v>
      </c>
      <c r="J15" s="22">
        <v>21</v>
      </c>
      <c r="K15" s="22" t="s">
        <v>21</v>
      </c>
      <c r="L15" s="22" t="s">
        <v>21</v>
      </c>
      <c r="M15" s="22" t="s">
        <v>21</v>
      </c>
      <c r="N15" s="22" t="s">
        <v>21</v>
      </c>
      <c r="O15" s="22">
        <v>6613</v>
      </c>
      <c r="P15" s="22">
        <v>561</v>
      </c>
      <c r="Q15" s="22">
        <v>6525</v>
      </c>
      <c r="R15" s="22">
        <v>561</v>
      </c>
      <c r="S15" s="22" t="s">
        <v>21</v>
      </c>
      <c r="T15" s="22" t="s">
        <v>21</v>
      </c>
      <c r="U15" s="33">
        <v>228</v>
      </c>
      <c r="V15" s="26">
        <v>225</v>
      </c>
      <c r="W15" s="3"/>
    </row>
    <row r="16" spans="1:23" x14ac:dyDescent="0.3">
      <c r="A16" s="22">
        <v>7</v>
      </c>
      <c r="B16" s="27" t="s">
        <v>35</v>
      </c>
      <c r="C16" s="22">
        <f t="shared" si="0"/>
        <v>6861</v>
      </c>
      <c r="D16" s="22">
        <f>H16+P16</f>
        <v>279</v>
      </c>
      <c r="E16" s="22">
        <f t="shared" si="2"/>
        <v>6228</v>
      </c>
      <c r="F16" s="22">
        <f t="shared" si="3"/>
        <v>227</v>
      </c>
      <c r="G16" s="22">
        <v>524</v>
      </c>
      <c r="H16" s="22">
        <v>45</v>
      </c>
      <c r="I16" s="22">
        <v>464</v>
      </c>
      <c r="J16" s="22">
        <v>45</v>
      </c>
      <c r="K16" s="22">
        <v>722</v>
      </c>
      <c r="L16" s="22">
        <v>0</v>
      </c>
      <c r="M16" s="22">
        <v>693</v>
      </c>
      <c r="N16" s="22">
        <v>0</v>
      </c>
      <c r="O16" s="22">
        <v>5615</v>
      </c>
      <c r="P16" s="22">
        <v>234</v>
      </c>
      <c r="Q16" s="22">
        <v>5071</v>
      </c>
      <c r="R16" s="22">
        <v>182</v>
      </c>
      <c r="S16" s="25">
        <v>361</v>
      </c>
      <c r="T16" s="24">
        <v>347</v>
      </c>
      <c r="U16" s="25">
        <v>144</v>
      </c>
      <c r="V16" s="26">
        <v>130</v>
      </c>
      <c r="W16" s="3"/>
    </row>
    <row r="17" spans="1:23" x14ac:dyDescent="0.3">
      <c r="A17" s="53" t="s">
        <v>26</v>
      </c>
      <c r="B17" s="54"/>
      <c r="C17" s="9">
        <f t="shared" si="0"/>
        <v>60858</v>
      </c>
      <c r="D17" s="9">
        <f t="shared" si="1"/>
        <v>1654</v>
      </c>
      <c r="E17" s="9">
        <f t="shared" si="2"/>
        <v>59611</v>
      </c>
      <c r="F17" s="9">
        <f t="shared" si="3"/>
        <v>1641</v>
      </c>
      <c r="G17" s="9">
        <f>SUM(G10:G16)</f>
        <v>27806</v>
      </c>
      <c r="H17" s="9">
        <f t="shared" ref="H17:R17" si="4">SUM(H10:H16)</f>
        <v>261</v>
      </c>
      <c r="I17" s="9">
        <f t="shared" si="4"/>
        <v>27494</v>
      </c>
      <c r="J17" s="9">
        <f t="shared" si="4"/>
        <v>261</v>
      </c>
      <c r="K17" s="9">
        <f t="shared" si="4"/>
        <v>10322</v>
      </c>
      <c r="L17" s="9">
        <f t="shared" si="4"/>
        <v>440</v>
      </c>
      <c r="M17" s="9">
        <f t="shared" si="4"/>
        <v>10245</v>
      </c>
      <c r="N17" s="9">
        <f t="shared" si="4"/>
        <v>440</v>
      </c>
      <c r="O17" s="9">
        <f t="shared" si="4"/>
        <v>22730</v>
      </c>
      <c r="P17" s="9">
        <f t="shared" si="4"/>
        <v>953</v>
      </c>
      <c r="Q17" s="9">
        <f t="shared" si="4"/>
        <v>21872</v>
      </c>
      <c r="R17" s="9">
        <f t="shared" si="4"/>
        <v>940</v>
      </c>
      <c r="S17" s="11">
        <v>1480</v>
      </c>
      <c r="T17" s="10">
        <v>1473</v>
      </c>
      <c r="U17" s="11">
        <v>148</v>
      </c>
      <c r="V17" s="12">
        <v>144</v>
      </c>
      <c r="W17" s="3"/>
    </row>
    <row r="18" spans="1:23" ht="15" thickBot="1" x14ac:dyDescent="0.35">
      <c r="A18" s="34">
        <v>8</v>
      </c>
      <c r="B18" s="35" t="s">
        <v>25</v>
      </c>
      <c r="C18" s="28">
        <f>G18+K18</f>
        <v>419874</v>
      </c>
      <c r="D18" s="28">
        <f>H18+L18</f>
        <v>13593</v>
      </c>
      <c r="E18" s="28">
        <f>I18+M18</f>
        <v>399454</v>
      </c>
      <c r="F18" s="28">
        <f>J18+N18</f>
        <v>11712</v>
      </c>
      <c r="G18" s="34">
        <v>0</v>
      </c>
      <c r="H18" s="34">
        <v>0</v>
      </c>
      <c r="I18" s="34">
        <v>0</v>
      </c>
      <c r="J18" s="34">
        <v>0</v>
      </c>
      <c r="K18" s="34">
        <v>419874</v>
      </c>
      <c r="L18" s="34">
        <v>13593</v>
      </c>
      <c r="M18" s="34">
        <v>399454</v>
      </c>
      <c r="N18" s="34">
        <v>11712</v>
      </c>
      <c r="O18" s="34" t="s">
        <v>21</v>
      </c>
      <c r="P18" s="34" t="s">
        <v>21</v>
      </c>
      <c r="Q18" s="34" t="s">
        <v>21</v>
      </c>
      <c r="R18" s="34" t="s">
        <v>21</v>
      </c>
      <c r="S18" s="36">
        <v>18255</v>
      </c>
      <c r="T18" s="34">
        <v>17368</v>
      </c>
      <c r="U18" s="36" t="s">
        <v>21</v>
      </c>
      <c r="V18" s="37" t="s">
        <v>21</v>
      </c>
      <c r="W18" s="3"/>
    </row>
    <row r="19" spans="1:23" ht="15" thickBot="1" x14ac:dyDescent="0.35">
      <c r="A19" s="40" t="s">
        <v>26</v>
      </c>
      <c r="B19" s="55"/>
      <c r="C19" s="32">
        <f t="shared" si="0"/>
        <v>480732</v>
      </c>
      <c r="D19" s="32">
        <f t="shared" si="1"/>
        <v>15247</v>
      </c>
      <c r="E19" s="32">
        <f t="shared" si="2"/>
        <v>459065</v>
      </c>
      <c r="F19" s="38">
        <f t="shared" si="3"/>
        <v>13353</v>
      </c>
      <c r="G19" s="32">
        <f>SUM(G17:G18)</f>
        <v>27806</v>
      </c>
      <c r="H19" s="32">
        <f t="shared" ref="H19:R19" si="5">SUM(H17:H18)</f>
        <v>261</v>
      </c>
      <c r="I19" s="32">
        <f t="shared" si="5"/>
        <v>27494</v>
      </c>
      <c r="J19" s="32">
        <f t="shared" si="5"/>
        <v>261</v>
      </c>
      <c r="K19" s="32">
        <f>SUM(K17:K18)</f>
        <v>430196</v>
      </c>
      <c r="L19" s="32">
        <f t="shared" ref="L19:N19" si="6">SUM(L17:L18)</f>
        <v>14033</v>
      </c>
      <c r="M19" s="32">
        <f t="shared" si="6"/>
        <v>409699</v>
      </c>
      <c r="N19" s="32">
        <f t="shared" si="6"/>
        <v>12152</v>
      </c>
      <c r="O19" s="32">
        <f t="shared" si="5"/>
        <v>22730</v>
      </c>
      <c r="P19" s="32">
        <f t="shared" si="5"/>
        <v>953</v>
      </c>
      <c r="Q19" s="32">
        <f t="shared" si="5"/>
        <v>21872</v>
      </c>
      <c r="R19" s="32">
        <f t="shared" si="5"/>
        <v>940</v>
      </c>
      <c r="S19" s="39">
        <v>3289</v>
      </c>
      <c r="T19" s="32">
        <v>3140</v>
      </c>
      <c r="U19" s="39">
        <f>U17</f>
        <v>148</v>
      </c>
      <c r="V19" s="39">
        <f>V17</f>
        <v>144</v>
      </c>
      <c r="W19" s="3"/>
    </row>
    <row r="20" spans="1:23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3"/>
    </row>
    <row r="21" spans="1:23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</sheetData>
  <mergeCells count="20">
    <mergeCell ref="A4:V4"/>
    <mergeCell ref="C6:V6"/>
    <mergeCell ref="C7:F7"/>
    <mergeCell ref="G7:J7"/>
    <mergeCell ref="K7:N7"/>
    <mergeCell ref="O7:R7"/>
    <mergeCell ref="S7:T7"/>
    <mergeCell ref="U7:V7"/>
    <mergeCell ref="U8:V8"/>
    <mergeCell ref="C8:D8"/>
    <mergeCell ref="E8:F8"/>
    <mergeCell ref="G8:H8"/>
    <mergeCell ref="I8:J8"/>
    <mergeCell ref="K8:L8"/>
    <mergeCell ref="M8:N8"/>
    <mergeCell ref="A17:B17"/>
    <mergeCell ref="A19:B19"/>
    <mergeCell ref="O8:P8"/>
    <mergeCell ref="Q8:R8"/>
    <mergeCell ref="S8:T8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2013-08-01T13:31:56Z</cp:lastPrinted>
  <dcterms:created xsi:type="dcterms:W3CDTF">2012-12-11T12:09:03Z</dcterms:created>
  <dcterms:modified xsi:type="dcterms:W3CDTF">2013-08-01T13:32:04Z</dcterms:modified>
</cp:coreProperties>
</file>