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7220" windowHeight="7356" activeTab="1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V17" i="2" l="1"/>
  <c r="U17" i="2"/>
  <c r="S17" i="2"/>
  <c r="Q17" i="2"/>
  <c r="Q15" i="2"/>
  <c r="O17" i="2"/>
  <c r="O15" i="2"/>
  <c r="M17" i="2"/>
  <c r="M15" i="2"/>
  <c r="K17" i="2"/>
  <c r="K15" i="2"/>
  <c r="I13" i="1" l="1"/>
  <c r="G13" i="1"/>
  <c r="E13" i="1"/>
  <c r="C13" i="1"/>
  <c r="V13" i="1" l="1"/>
  <c r="U13" i="1"/>
  <c r="T13" i="1"/>
  <c r="S13" i="1"/>
  <c r="R13" i="1"/>
  <c r="Q13" i="1"/>
  <c r="P13" i="1"/>
  <c r="O13" i="1"/>
  <c r="N13" i="1"/>
  <c r="M13" i="1"/>
  <c r="L13" i="1"/>
  <c r="K13" i="1"/>
  <c r="S8" i="1" l="1"/>
</calcChain>
</file>

<file path=xl/sharedStrings.xml><?xml version="1.0" encoding="utf-8"?>
<sst xmlns="http://schemas.openxmlformats.org/spreadsheetml/2006/main" count="153" uniqueCount="48">
  <si>
    <t>Eil. Nr.</t>
  </si>
  <si>
    <t>Savivaldybių</t>
  </si>
  <si>
    <t>Fonde yra periodinių leidinių</t>
  </si>
  <si>
    <t>Per metus gauta periodinių leidinių</t>
  </si>
  <si>
    <t>viešosios</t>
  </si>
  <si>
    <t>Iš viso</t>
  </si>
  <si>
    <t>VB</t>
  </si>
  <si>
    <t>Miesto fil.</t>
  </si>
  <si>
    <t>Kaimo fil.</t>
  </si>
  <si>
    <t>Vidut.1miesto fil.</t>
  </si>
  <si>
    <t>Vidut.1kaimo fil.</t>
  </si>
  <si>
    <t>bibliotekos</t>
  </si>
  <si>
    <t>Fiz. vnt.</t>
  </si>
  <si>
    <t>%</t>
  </si>
  <si>
    <t>Pav.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</si>
  <si>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</si>
  <si>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</si>
  <si>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</si>
  <si>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</si>
  <si>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</si>
  <si>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</si>
  <si>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</si>
  <si>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raj.</t>
  </si>
  <si>
    <t>Vilniaus m.</t>
  </si>
  <si>
    <t>Iš viso:</t>
  </si>
  <si>
    <t>*Vidutinis pavadinimų skaičius vienoje SVB</t>
  </si>
  <si>
    <t>Alytaus m.</t>
  </si>
  <si>
    <t>Alytaus r.</t>
  </si>
  <si>
    <t>Druskininkai</t>
  </si>
  <si>
    <t>Lazdijai</t>
  </si>
  <si>
    <t>Varėna</t>
  </si>
  <si>
    <t>*</t>
  </si>
  <si>
    <t>** Periodinių leidinių fondo dalis skaičiuojama nuo viso bibliotekos dokumentų fondo.</t>
  </si>
  <si>
    <t>%**</t>
  </si>
  <si>
    <t>*Vidutinis pavadinimų skaičius vienoje SVB.</t>
  </si>
  <si>
    <t>0**</t>
  </si>
  <si>
    <t>** Vilniaus m. CB dėl bibliotekos rekonstrukcijos nuo 2007 m. vartotojų neaptarnauja</t>
  </si>
  <si>
    <t>86*</t>
  </si>
  <si>
    <t>89*</t>
  </si>
  <si>
    <t>58*</t>
  </si>
  <si>
    <t>30*</t>
  </si>
  <si>
    <t>42*</t>
  </si>
  <si>
    <t>21*</t>
  </si>
  <si>
    <t>n.d.</t>
  </si>
  <si>
    <t xml:space="preserve"> PERIODINIŲ LEIDINIŲ FONDAS IR JO PAPILDYMAS 2011 M.</t>
  </si>
  <si>
    <t>2.7. ALYTAUS APSKRITIES SAVIVALDYBIŲ VIEŠŲJŲ BIBLIOTEKŲ</t>
  </si>
  <si>
    <t xml:space="preserve">2.7. VILNIAUS APSKRITIES SAVIVALDYBIŲ VIEŠŲJŲ BIBLIOTEKŲ </t>
  </si>
  <si>
    <t>PERIODINIŲ LEIDINIŲ FONDAS IR JO PAPILDYMAS 2011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</si>
</sst>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1" fontId="2" fillId="2" borderId="0" xfId="0" applyNumberFormat="1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/>
    <xf numFmtId="0" fontId="7" fillId="2" borderId="0" xfId="0" applyFont="1" applyFill="1" applyAlignment="1"/>
    <xf numFmtId="0" fontId="2" fillId="2" borderId="0" xfId="0" applyFont="1" applyFill="1" applyAlignment="1"/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3" fillId="4" borderId="2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V30"/>
  <sheetViews>
    <sheetView workbookViewId="0">
      <selection activeCell="K19" sqref="K19"/>
    </sheetView>
  </sheetViews>
  <sheetFormatPr defaultRowHeight="14.4" x14ac:dyDescent="0.3"/>
  <cols>
    <col min="1" max="1" width="3.88671875" style="1" customWidth="1"/>
    <col min="2" max="2" width="11.33203125" style="1" customWidth="1"/>
    <col min="3" max="3" width="6.6640625" style="1" customWidth="1"/>
    <col min="4" max="4" width="4.77734375" style="1" customWidth="1"/>
    <col min="5" max="5" width="6.109375" style="1" customWidth="1"/>
    <col min="6" max="6" width="5" style="1" customWidth="1"/>
    <col min="7" max="7" width="5.21875" style="1" customWidth="1"/>
    <col min="8" max="8" width="4.33203125" style="1" customWidth="1"/>
    <col min="9" max="9" width="6.33203125" style="1" customWidth="1"/>
    <col min="10" max="10" width="5" style="1" customWidth="1"/>
    <col min="11" max="11" width="6.21875" style="1" customWidth="1"/>
    <col min="12" max="12" width="5" style="1" customWidth="1"/>
    <col min="13" max="13" width="5.88671875" style="1" customWidth="1"/>
    <col min="14" max="14" width="4.5546875" style="1" customWidth="1"/>
    <col min="15" max="15" width="5.33203125" style="1" customWidth="1"/>
    <col min="16" max="16" width="4.21875" style="1" customWidth="1"/>
    <col min="17" max="17" width="5.88671875" style="1" customWidth="1"/>
    <col min="18" max="18" width="4.77734375" style="1" customWidth="1"/>
    <col min="19" max="19" width="5.44140625" style="1" customWidth="1"/>
    <col min="20" max="20" width="4.6640625" style="1" customWidth="1"/>
    <col min="21" max="22" width="5.21875" style="1" customWidth="1"/>
    <col min="23" max="16384" width="8.88671875" style="1"/>
  </cols>
  <sheetData>
    <row r="2" spans="1:22" x14ac:dyDescent="0.3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3">
      <c r="A3" s="3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x14ac:dyDescent="0.3">
      <c r="A5" s="12" t="s">
        <v>0</v>
      </c>
      <c r="B5" s="13" t="s">
        <v>1</v>
      </c>
      <c r="C5" s="14" t="s">
        <v>2</v>
      </c>
      <c r="D5" s="14"/>
      <c r="E5" s="14"/>
      <c r="F5" s="14"/>
      <c r="G5" s="14"/>
      <c r="H5" s="14"/>
      <c r="I5" s="14"/>
      <c r="J5" s="14"/>
      <c r="K5" s="14" t="s">
        <v>3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x14ac:dyDescent="0.3">
      <c r="A6" s="15"/>
      <c r="B6" s="16" t="s">
        <v>4</v>
      </c>
      <c r="C6" s="14" t="s">
        <v>5</v>
      </c>
      <c r="D6" s="14"/>
      <c r="E6" s="14" t="s">
        <v>6</v>
      </c>
      <c r="F6" s="14"/>
      <c r="G6" s="14" t="s">
        <v>7</v>
      </c>
      <c r="H6" s="14"/>
      <c r="I6" s="14" t="s">
        <v>8</v>
      </c>
      <c r="J6" s="14"/>
      <c r="K6" s="14" t="s">
        <v>5</v>
      </c>
      <c r="L6" s="14"/>
      <c r="M6" s="14" t="s">
        <v>6</v>
      </c>
      <c r="N6" s="14"/>
      <c r="O6" s="14" t="s">
        <v>7</v>
      </c>
      <c r="P6" s="14"/>
      <c r="Q6" s="14" t="s">
        <v>8</v>
      </c>
      <c r="R6" s="14"/>
      <c r="S6" s="14" t="s">
        <v>9</v>
      </c>
      <c r="T6" s="14"/>
      <c r="U6" s="14" t="s">
        <v>10</v>
      </c>
      <c r="V6" s="14"/>
    </row>
    <row r="7" spans="1:22" x14ac:dyDescent="0.3">
      <c r="A7" s="17"/>
      <c r="B7" s="16" t="s">
        <v>11</v>
      </c>
      <c r="C7" s="18" t="s">
        <v>12</v>
      </c>
      <c r="D7" s="18" t="s">
        <v>33</v>
      </c>
      <c r="E7" s="18" t="s">
        <v>12</v>
      </c>
      <c r="F7" s="18" t="s">
        <v>33</v>
      </c>
      <c r="G7" s="18" t="s">
        <v>12</v>
      </c>
      <c r="H7" s="18" t="s">
        <v>33</v>
      </c>
      <c r="I7" s="18" t="s">
        <v>12</v>
      </c>
      <c r="J7" s="18" t="s">
        <v>33</v>
      </c>
      <c r="K7" s="18" t="s">
        <v>12</v>
      </c>
      <c r="L7" s="18" t="s">
        <v>14</v>
      </c>
      <c r="M7" s="18" t="s">
        <v>12</v>
      </c>
      <c r="N7" s="18" t="s">
        <v>14</v>
      </c>
      <c r="O7" s="18" t="s">
        <v>12</v>
      </c>
      <c r="P7" s="18" t="s">
        <v>14</v>
      </c>
      <c r="Q7" s="18" t="s">
        <v>12</v>
      </c>
      <c r="R7" s="18" t="s">
        <v>14</v>
      </c>
      <c r="S7" s="18" t="s">
        <v>12</v>
      </c>
      <c r="T7" s="18" t="s">
        <v>14</v>
      </c>
      <c r="U7" s="18" t="s">
        <v>12</v>
      </c>
      <c r="V7" s="18" t="s">
        <v>14</v>
      </c>
    </row>
    <row r="8" spans="1:22" x14ac:dyDescent="0.3">
      <c r="A8" s="19">
        <v>1</v>
      </c>
      <c r="B8" s="20" t="s">
        <v>26</v>
      </c>
      <c r="C8" s="21">
        <v>912</v>
      </c>
      <c r="D8" s="22">
        <v>0.62010022233856654</v>
      </c>
      <c r="E8" s="21">
        <v>668</v>
      </c>
      <c r="F8" s="22">
        <v>0.84601940272043363</v>
      </c>
      <c r="G8" s="21">
        <v>244</v>
      </c>
      <c r="H8" s="22">
        <v>0.35821772003229835</v>
      </c>
      <c r="I8" s="21" t="s">
        <v>18</v>
      </c>
      <c r="J8" s="22" t="s">
        <v>18</v>
      </c>
      <c r="K8" s="19">
        <v>2064</v>
      </c>
      <c r="L8" s="19">
        <v>108</v>
      </c>
      <c r="M8" s="19">
        <v>1077</v>
      </c>
      <c r="N8" s="19">
        <v>91</v>
      </c>
      <c r="O8" s="19">
        <v>987</v>
      </c>
      <c r="P8" s="19">
        <v>61</v>
      </c>
      <c r="Q8" s="19" t="s">
        <v>18</v>
      </c>
      <c r="R8" s="19" t="s">
        <v>18</v>
      </c>
      <c r="S8" s="23">
        <f>O8/3</f>
        <v>329</v>
      </c>
      <c r="T8" s="19">
        <v>37</v>
      </c>
      <c r="U8" s="23" t="s">
        <v>18</v>
      </c>
      <c r="V8" s="19" t="s">
        <v>18</v>
      </c>
    </row>
    <row r="9" spans="1:22" x14ac:dyDescent="0.3">
      <c r="A9" s="19">
        <v>2</v>
      </c>
      <c r="B9" s="24" t="s">
        <v>27</v>
      </c>
      <c r="C9" s="19" t="s">
        <v>43</v>
      </c>
      <c r="D9" s="22" t="s">
        <v>31</v>
      </c>
      <c r="E9" s="19" t="s">
        <v>43</v>
      </c>
      <c r="F9" s="22" t="s">
        <v>31</v>
      </c>
      <c r="G9" s="19" t="s">
        <v>43</v>
      </c>
      <c r="H9" s="22" t="s">
        <v>31</v>
      </c>
      <c r="I9" s="19" t="s">
        <v>43</v>
      </c>
      <c r="J9" s="22" t="s">
        <v>31</v>
      </c>
      <c r="K9" s="19" t="s">
        <v>43</v>
      </c>
      <c r="L9" s="19">
        <v>54</v>
      </c>
      <c r="M9" s="19" t="s">
        <v>43</v>
      </c>
      <c r="N9" s="19">
        <v>54</v>
      </c>
      <c r="O9" s="19" t="s">
        <v>43</v>
      </c>
      <c r="P9" s="19">
        <v>19</v>
      </c>
      <c r="Q9" s="19" t="s">
        <v>43</v>
      </c>
      <c r="R9" s="19">
        <v>19</v>
      </c>
      <c r="S9" s="19" t="s">
        <v>31</v>
      </c>
      <c r="T9" s="19">
        <v>19</v>
      </c>
      <c r="U9" s="19" t="s">
        <v>31</v>
      </c>
      <c r="V9" s="19">
        <v>14</v>
      </c>
    </row>
    <row r="10" spans="1:22" x14ac:dyDescent="0.3">
      <c r="A10" s="19">
        <v>3</v>
      </c>
      <c r="B10" s="24" t="s">
        <v>28</v>
      </c>
      <c r="C10" s="21">
        <v>31031</v>
      </c>
      <c r="D10" s="22">
        <v>17.463953265873506</v>
      </c>
      <c r="E10" s="21">
        <v>14937</v>
      </c>
      <c r="F10" s="22">
        <v>13.559245104891932</v>
      </c>
      <c r="G10" s="19">
        <v>5556</v>
      </c>
      <c r="H10" s="22">
        <v>25.544827586206896</v>
      </c>
      <c r="I10" s="21">
        <v>10538</v>
      </c>
      <c r="J10" s="22">
        <v>23.021299836155109</v>
      </c>
      <c r="K10" s="19">
        <v>2543</v>
      </c>
      <c r="L10" s="19">
        <v>67</v>
      </c>
      <c r="M10" s="19">
        <v>1103</v>
      </c>
      <c r="N10" s="19">
        <v>33</v>
      </c>
      <c r="O10" s="19">
        <v>270</v>
      </c>
      <c r="P10" s="19">
        <v>18</v>
      </c>
      <c r="Q10" s="19">
        <v>1170</v>
      </c>
      <c r="R10" s="19">
        <v>23</v>
      </c>
      <c r="S10" s="23">
        <v>270</v>
      </c>
      <c r="T10" s="19">
        <v>18</v>
      </c>
      <c r="U10" s="23">
        <v>234</v>
      </c>
      <c r="V10" s="19">
        <v>14</v>
      </c>
    </row>
    <row r="11" spans="1:22" x14ac:dyDescent="0.3">
      <c r="A11" s="19">
        <v>4</v>
      </c>
      <c r="B11" s="24" t="s">
        <v>29</v>
      </c>
      <c r="C11" s="19">
        <v>14423</v>
      </c>
      <c r="D11" s="22">
        <v>5.2433735290161456</v>
      </c>
      <c r="E11" s="19">
        <v>1964</v>
      </c>
      <c r="F11" s="22">
        <v>3.2659305574032196</v>
      </c>
      <c r="G11" s="19">
        <v>901</v>
      </c>
      <c r="H11" s="22">
        <v>4.4537815126050422</v>
      </c>
      <c r="I11" s="19">
        <v>11558</v>
      </c>
      <c r="J11" s="22">
        <v>5.9361598315400226</v>
      </c>
      <c r="K11" s="19">
        <v>2397</v>
      </c>
      <c r="L11" s="19">
        <v>18</v>
      </c>
      <c r="M11" s="19">
        <v>275</v>
      </c>
      <c r="N11" s="19">
        <v>18</v>
      </c>
      <c r="O11" s="19">
        <v>141</v>
      </c>
      <c r="P11" s="19">
        <v>18</v>
      </c>
      <c r="Q11" s="19">
        <v>1981</v>
      </c>
      <c r="R11" s="19">
        <v>11</v>
      </c>
      <c r="S11" s="23">
        <v>141</v>
      </c>
      <c r="T11" s="19">
        <v>18</v>
      </c>
      <c r="U11" s="23">
        <v>76</v>
      </c>
      <c r="V11" s="19">
        <v>12</v>
      </c>
    </row>
    <row r="12" spans="1:22" ht="15" thickBot="1" x14ac:dyDescent="0.35">
      <c r="A12" s="19">
        <v>5</v>
      </c>
      <c r="B12" s="24" t="s">
        <v>30</v>
      </c>
      <c r="C12" s="19">
        <v>7093</v>
      </c>
      <c r="D12" s="22">
        <v>3.5549964414951738</v>
      </c>
      <c r="E12" s="19">
        <v>4298</v>
      </c>
      <c r="F12" s="22">
        <v>6.2151140931833302</v>
      </c>
      <c r="G12" s="19" t="s">
        <v>18</v>
      </c>
      <c r="H12" s="22" t="s">
        <v>18</v>
      </c>
      <c r="I12" s="19">
        <v>2795</v>
      </c>
      <c r="J12" s="22">
        <v>2.143931026018655</v>
      </c>
      <c r="K12" s="19">
        <v>2144</v>
      </c>
      <c r="L12" s="19">
        <v>77</v>
      </c>
      <c r="M12" s="19">
        <v>1208</v>
      </c>
      <c r="N12" s="19">
        <v>77</v>
      </c>
      <c r="O12" s="19" t="s">
        <v>18</v>
      </c>
      <c r="P12" s="19" t="s">
        <v>18</v>
      </c>
      <c r="Q12" s="19">
        <v>936</v>
      </c>
      <c r="R12" s="19">
        <v>10</v>
      </c>
      <c r="S12" s="23" t="s">
        <v>18</v>
      </c>
      <c r="T12" s="19" t="s">
        <v>18</v>
      </c>
      <c r="U12" s="23">
        <v>37</v>
      </c>
      <c r="V12" s="19">
        <v>6</v>
      </c>
    </row>
    <row r="13" spans="1:22" ht="15" thickBot="1" x14ac:dyDescent="0.35">
      <c r="A13" s="25" t="s">
        <v>24</v>
      </c>
      <c r="B13" s="26"/>
      <c r="C13" s="27">
        <f>SUM(C8:C12)</f>
        <v>53459</v>
      </c>
      <c r="D13" s="28">
        <v>4.4771156986725842</v>
      </c>
      <c r="E13" s="27">
        <f>SUM(E8:E12)</f>
        <v>21867</v>
      </c>
      <c r="F13" s="28">
        <v>5.1602687389234871</v>
      </c>
      <c r="G13" s="27">
        <f>SUM(G8:G12)</f>
        <v>6701</v>
      </c>
      <c r="H13" s="28">
        <v>4.3677201947582143</v>
      </c>
      <c r="I13" s="27">
        <f>SUM(I10:I12)</f>
        <v>24891</v>
      </c>
      <c r="J13" s="28">
        <v>4.0350348208380344</v>
      </c>
      <c r="K13" s="29">
        <f>SUM(K8:K12)</f>
        <v>9148</v>
      </c>
      <c r="L13" s="29">
        <f>SUM(L8:L12)/5</f>
        <v>64.8</v>
      </c>
      <c r="M13" s="29">
        <f>SUM(M8:M12)</f>
        <v>3663</v>
      </c>
      <c r="N13" s="29">
        <f>SUM(N8:N12)/5</f>
        <v>54.6</v>
      </c>
      <c r="O13" s="29">
        <f>SUM(O8:O12)</f>
        <v>1398</v>
      </c>
      <c r="P13" s="29">
        <f>SUM(P8:P12)/4</f>
        <v>29</v>
      </c>
      <c r="Q13" s="29">
        <f>SUM(Q10:Q12)</f>
        <v>4087</v>
      </c>
      <c r="R13" s="29">
        <f>SUM(R9:R12)/4</f>
        <v>15.75</v>
      </c>
      <c r="S13" s="30">
        <f>SUM(S8:S12)/3</f>
        <v>246.66666666666666</v>
      </c>
      <c r="T13" s="29">
        <f>SUM(T8:T12)/4</f>
        <v>23</v>
      </c>
      <c r="U13" s="29">
        <f>SUM(U10:U12)/3</f>
        <v>115.66666666666667</v>
      </c>
      <c r="V13" s="29">
        <f>SUM(V9:V12)/4</f>
        <v>11.5</v>
      </c>
    </row>
    <row r="14" spans="1:22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  <c r="T14" s="5"/>
      <c r="U14" s="5"/>
      <c r="V14" s="5"/>
    </row>
    <row r="15" spans="1:22" x14ac:dyDescent="0.3">
      <c r="A15" s="6" t="s">
        <v>34</v>
      </c>
      <c r="B15" s="7"/>
      <c r="C15" s="7"/>
      <c r="D15" s="7"/>
      <c r="E15" s="6"/>
      <c r="F15" s="6"/>
      <c r="G15" s="7"/>
      <c r="H15" s="7"/>
      <c r="I15" s="7"/>
      <c r="J15" s="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1:22" x14ac:dyDescent="0.3">
      <c r="A16" s="9" t="s">
        <v>32</v>
      </c>
      <c r="B16" s="10"/>
      <c r="C16" s="10"/>
      <c r="D16" s="10"/>
      <c r="E16" s="10"/>
      <c r="F16" s="10"/>
      <c r="G16" s="11"/>
      <c r="H16" s="11"/>
      <c r="I16" s="11"/>
      <c r="J16" s="11"/>
      <c r="K16" s="11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1:22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25" spans="1:22" x14ac:dyDescent="0.3">
      <c r="D25" s="2"/>
      <c r="F25" s="2"/>
      <c r="H25" s="2"/>
    </row>
    <row r="26" spans="1:22" x14ac:dyDescent="0.3">
      <c r="D26" s="2"/>
      <c r="F26" s="2"/>
      <c r="H26" s="2"/>
    </row>
    <row r="27" spans="1:22" x14ac:dyDescent="0.3">
      <c r="D27" s="2"/>
      <c r="F27" s="2"/>
      <c r="H27" s="2"/>
      <c r="J27" s="2"/>
    </row>
    <row r="28" spans="1:22" x14ac:dyDescent="0.3">
      <c r="D28" s="2"/>
      <c r="F28" s="2"/>
      <c r="H28" s="2"/>
      <c r="J28" s="2"/>
    </row>
    <row r="29" spans="1:22" x14ac:dyDescent="0.3">
      <c r="D29" s="2"/>
      <c r="F29" s="2"/>
      <c r="H29" s="2"/>
      <c r="J29" s="2"/>
    </row>
    <row r="30" spans="1:22" x14ac:dyDescent="0.3">
      <c r="D30" s="2"/>
      <c r="F30" s="2"/>
      <c r="H30" s="2"/>
      <c r="J30" s="2"/>
    </row>
  </sheetData>
  <mergeCells count="16">
    <mergeCell ref="A13:B13"/>
    <mergeCell ref="A2:V2"/>
    <mergeCell ref="A3:V3"/>
    <mergeCell ref="C5:J5"/>
    <mergeCell ref="K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5:A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W21"/>
  <sheetViews>
    <sheetView tabSelected="1" workbookViewId="0">
      <selection activeCell="W4" sqref="W4"/>
    </sheetView>
  </sheetViews>
  <sheetFormatPr defaultRowHeight="14.4" x14ac:dyDescent="0.3"/>
  <cols>
    <col min="1" max="1" width="3.6640625" style="1" customWidth="1"/>
    <col min="2" max="2" width="10.6640625" style="1" customWidth="1"/>
    <col min="3" max="3" width="6.77734375" style="1" customWidth="1"/>
    <col min="4" max="4" width="5" style="1" customWidth="1"/>
    <col min="5" max="5" width="5.77734375" style="1" customWidth="1"/>
    <col min="6" max="6" width="4.6640625" style="1" customWidth="1"/>
    <col min="7" max="7" width="5.88671875" style="1" customWidth="1"/>
    <col min="8" max="8" width="4.44140625" style="1" customWidth="1"/>
    <col min="9" max="9" width="5.88671875" style="1" customWidth="1"/>
    <col min="10" max="10" width="4.33203125" style="1" customWidth="1"/>
    <col min="11" max="11" width="6.109375" style="1" customWidth="1"/>
    <col min="12" max="12" width="4.109375" style="1" customWidth="1"/>
    <col min="13" max="13" width="4.77734375" style="1" customWidth="1"/>
    <col min="14" max="14" width="4.44140625" style="1" customWidth="1"/>
    <col min="15" max="15" width="5.21875" style="1" customWidth="1"/>
    <col min="16" max="16" width="4.77734375" style="1" customWidth="1"/>
    <col min="17" max="17" width="6.109375" style="1" customWidth="1"/>
    <col min="18" max="18" width="3.88671875" style="1" customWidth="1"/>
    <col min="19" max="19" width="5.6640625" style="1" customWidth="1"/>
    <col min="20" max="20" width="4.33203125" style="1" customWidth="1"/>
    <col min="21" max="21" width="5.6640625" style="1" customWidth="1"/>
    <col min="22" max="22" width="4.5546875" style="1" customWidth="1"/>
    <col min="23" max="16384" width="8.88671875" style="1"/>
  </cols>
  <sheetData>
    <row r="2" spans="1:23" x14ac:dyDescent="0.3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x14ac:dyDescent="0.3">
      <c r="A3" s="3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</row>
    <row r="4" spans="1:23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3">
      <c r="A5" s="12" t="s">
        <v>0</v>
      </c>
      <c r="B5" s="13" t="s">
        <v>1</v>
      </c>
      <c r="C5" s="14" t="s">
        <v>2</v>
      </c>
      <c r="D5" s="14"/>
      <c r="E5" s="14"/>
      <c r="F5" s="14"/>
      <c r="G5" s="14"/>
      <c r="H5" s="14"/>
      <c r="I5" s="14"/>
      <c r="J5" s="14"/>
      <c r="K5" s="14" t="s">
        <v>3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4"/>
    </row>
    <row r="6" spans="1:23" x14ac:dyDescent="0.3">
      <c r="A6" s="15"/>
      <c r="B6" s="16" t="s">
        <v>4</v>
      </c>
      <c r="C6" s="14" t="s">
        <v>5</v>
      </c>
      <c r="D6" s="14"/>
      <c r="E6" s="14" t="s">
        <v>6</v>
      </c>
      <c r="F6" s="14"/>
      <c r="G6" s="14" t="s">
        <v>7</v>
      </c>
      <c r="H6" s="14"/>
      <c r="I6" s="14" t="s">
        <v>8</v>
      </c>
      <c r="J6" s="14"/>
      <c r="K6" s="14" t="s">
        <v>5</v>
      </c>
      <c r="L6" s="14"/>
      <c r="M6" s="14" t="s">
        <v>6</v>
      </c>
      <c r="N6" s="14"/>
      <c r="O6" s="14" t="s">
        <v>7</v>
      </c>
      <c r="P6" s="14"/>
      <c r="Q6" s="14" t="s">
        <v>8</v>
      </c>
      <c r="R6" s="14"/>
      <c r="S6" s="14" t="s">
        <v>9</v>
      </c>
      <c r="T6" s="14"/>
      <c r="U6" s="14" t="s">
        <v>10</v>
      </c>
      <c r="V6" s="14"/>
      <c r="W6" s="4"/>
    </row>
    <row r="7" spans="1:23" x14ac:dyDescent="0.3">
      <c r="A7" s="17"/>
      <c r="B7" s="16" t="s">
        <v>11</v>
      </c>
      <c r="C7" s="18" t="s">
        <v>12</v>
      </c>
      <c r="D7" s="18" t="s">
        <v>13</v>
      </c>
      <c r="E7" s="18" t="s">
        <v>12</v>
      </c>
      <c r="F7" s="18" t="s">
        <v>13</v>
      </c>
      <c r="G7" s="18" t="s">
        <v>12</v>
      </c>
      <c r="H7" s="18" t="s">
        <v>13</v>
      </c>
      <c r="I7" s="18" t="s">
        <v>12</v>
      </c>
      <c r="J7" s="18" t="s">
        <v>13</v>
      </c>
      <c r="K7" s="18" t="s">
        <v>12</v>
      </c>
      <c r="L7" s="18" t="s">
        <v>14</v>
      </c>
      <c r="M7" s="18" t="s">
        <v>12</v>
      </c>
      <c r="N7" s="18" t="s">
        <v>14</v>
      </c>
      <c r="O7" s="18" t="s">
        <v>12</v>
      </c>
      <c r="P7" s="18" t="s">
        <v>14</v>
      </c>
      <c r="Q7" s="18" t="s">
        <v>12</v>
      </c>
      <c r="R7" s="18" t="s">
        <v>14</v>
      </c>
      <c r="S7" s="18" t="s">
        <v>12</v>
      </c>
      <c r="T7" s="18" t="s">
        <v>14</v>
      </c>
      <c r="U7" s="18" t="s">
        <v>12</v>
      </c>
      <c r="V7" s="18" t="s">
        <v>14</v>
      </c>
      <c r="W7" s="4"/>
    </row>
    <row r="8" spans="1:23" x14ac:dyDescent="0.3">
      <c r="A8" s="19">
        <v>1</v>
      </c>
      <c r="B8" s="20" t="s">
        <v>15</v>
      </c>
      <c r="C8" s="21">
        <v>14663</v>
      </c>
      <c r="D8" s="22">
        <v>9.9391975706141924</v>
      </c>
      <c r="E8" s="21">
        <v>4751</v>
      </c>
      <c r="F8" s="22">
        <v>10.028919426677643</v>
      </c>
      <c r="G8" s="21">
        <v>2227</v>
      </c>
      <c r="H8" s="22">
        <v>8.2347285904452008</v>
      </c>
      <c r="I8" s="21">
        <v>7685</v>
      </c>
      <c r="J8" s="22">
        <v>10.511557926412255</v>
      </c>
      <c r="K8" s="19">
        <v>3688</v>
      </c>
      <c r="L8" s="19">
        <v>116</v>
      </c>
      <c r="M8" s="19">
        <v>1003</v>
      </c>
      <c r="N8" s="19">
        <v>105</v>
      </c>
      <c r="O8" s="19">
        <v>417</v>
      </c>
      <c r="P8" s="19">
        <v>47</v>
      </c>
      <c r="Q8" s="19">
        <v>2268</v>
      </c>
      <c r="R8" s="19">
        <v>46</v>
      </c>
      <c r="S8" s="19">
        <v>417</v>
      </c>
      <c r="T8" s="19">
        <v>47</v>
      </c>
      <c r="U8" s="23">
        <v>227</v>
      </c>
      <c r="V8" s="19">
        <v>22</v>
      </c>
      <c r="W8" s="4"/>
    </row>
    <row r="9" spans="1:23" x14ac:dyDescent="0.3">
      <c r="A9" s="19">
        <v>2</v>
      </c>
      <c r="B9" s="24" t="s">
        <v>16</v>
      </c>
      <c r="C9" s="19">
        <v>16036</v>
      </c>
      <c r="D9" s="22">
        <v>5.4871956310480288</v>
      </c>
      <c r="E9" s="19">
        <v>6036</v>
      </c>
      <c r="F9" s="22">
        <v>9.6868931649307495</v>
      </c>
      <c r="G9" s="19">
        <v>2030</v>
      </c>
      <c r="H9" s="22">
        <v>4.4960244512856855</v>
      </c>
      <c r="I9" s="19">
        <v>7970</v>
      </c>
      <c r="J9" s="22">
        <v>4.313190678745765</v>
      </c>
      <c r="K9" s="19">
        <v>2303</v>
      </c>
      <c r="L9" s="19">
        <v>109</v>
      </c>
      <c r="M9" s="19">
        <v>858</v>
      </c>
      <c r="N9" s="19">
        <v>76</v>
      </c>
      <c r="O9" s="19">
        <v>233</v>
      </c>
      <c r="P9" s="19">
        <v>20</v>
      </c>
      <c r="Q9" s="19">
        <v>1212</v>
      </c>
      <c r="R9" s="19">
        <v>13</v>
      </c>
      <c r="S9" s="23">
        <v>117</v>
      </c>
      <c r="T9" s="19">
        <v>17</v>
      </c>
      <c r="U9" s="23">
        <v>53</v>
      </c>
      <c r="V9" s="19">
        <v>11</v>
      </c>
      <c r="W9" s="4"/>
    </row>
    <row r="10" spans="1:23" x14ac:dyDescent="0.3">
      <c r="A10" s="19">
        <v>3</v>
      </c>
      <c r="B10" s="24" t="s">
        <v>17</v>
      </c>
      <c r="C10" s="21">
        <v>10324</v>
      </c>
      <c r="D10" s="22">
        <v>7.1383134662720904</v>
      </c>
      <c r="E10" s="21">
        <v>3414</v>
      </c>
      <c r="F10" s="22">
        <v>6.722060329211625</v>
      </c>
      <c r="G10" s="19" t="s">
        <v>18</v>
      </c>
      <c r="H10" s="22" t="s">
        <v>18</v>
      </c>
      <c r="I10" s="21">
        <v>6910</v>
      </c>
      <c r="J10" s="22">
        <v>7.3635976129582268</v>
      </c>
      <c r="K10" s="19">
        <v>2126</v>
      </c>
      <c r="L10" s="19">
        <v>90</v>
      </c>
      <c r="M10" s="19">
        <v>550</v>
      </c>
      <c r="N10" s="19">
        <v>49</v>
      </c>
      <c r="O10" s="19" t="s">
        <v>18</v>
      </c>
      <c r="P10" s="19" t="s">
        <v>18</v>
      </c>
      <c r="Q10" s="19">
        <v>1576</v>
      </c>
      <c r="R10" s="19">
        <v>8</v>
      </c>
      <c r="S10" s="23" t="s">
        <v>18</v>
      </c>
      <c r="T10" s="19" t="s">
        <v>18</v>
      </c>
      <c r="U10" s="23">
        <v>79</v>
      </c>
      <c r="V10" s="19">
        <v>6</v>
      </c>
      <c r="W10" s="4"/>
    </row>
    <row r="11" spans="1:23" x14ac:dyDescent="0.3">
      <c r="A11" s="19">
        <v>4</v>
      </c>
      <c r="B11" s="24" t="s">
        <v>19</v>
      </c>
      <c r="C11" s="19">
        <v>28621</v>
      </c>
      <c r="D11" s="22">
        <v>12.59183978741564</v>
      </c>
      <c r="E11" s="19">
        <v>10135</v>
      </c>
      <c r="F11" s="22">
        <v>20.123500913350806</v>
      </c>
      <c r="G11" s="19">
        <v>6069</v>
      </c>
      <c r="H11" s="22">
        <v>8.7104413347685679</v>
      </c>
      <c r="I11" s="19">
        <v>12417</v>
      </c>
      <c r="J11" s="22">
        <v>11.576650910413113</v>
      </c>
      <c r="K11" s="19">
        <v>1773</v>
      </c>
      <c r="L11" s="19">
        <v>91</v>
      </c>
      <c r="M11" s="19">
        <v>602</v>
      </c>
      <c r="N11" s="19">
        <v>61</v>
      </c>
      <c r="O11" s="19">
        <v>732</v>
      </c>
      <c r="P11" s="19">
        <v>46</v>
      </c>
      <c r="Q11" s="19">
        <v>439</v>
      </c>
      <c r="R11" s="19">
        <v>15</v>
      </c>
      <c r="S11" s="23">
        <v>366</v>
      </c>
      <c r="T11" s="19">
        <v>42</v>
      </c>
      <c r="U11" s="23">
        <v>23</v>
      </c>
      <c r="V11" s="19">
        <v>8</v>
      </c>
      <c r="W11" s="4"/>
    </row>
    <row r="12" spans="1:23" x14ac:dyDescent="0.3">
      <c r="A12" s="19">
        <v>5</v>
      </c>
      <c r="B12" s="24" t="s">
        <v>20</v>
      </c>
      <c r="C12" s="19">
        <v>22801</v>
      </c>
      <c r="D12" s="22">
        <v>9.7963901026427624</v>
      </c>
      <c r="E12" s="19">
        <v>7338</v>
      </c>
      <c r="F12" s="22">
        <v>11.432043372593007</v>
      </c>
      <c r="G12" s="19">
        <v>5192</v>
      </c>
      <c r="H12" s="22">
        <v>7.871079241392902</v>
      </c>
      <c r="I12" s="19">
        <v>10271</v>
      </c>
      <c r="J12" s="22">
        <v>10.010916392132401</v>
      </c>
      <c r="K12" s="19">
        <v>3432</v>
      </c>
      <c r="L12" s="19">
        <v>122</v>
      </c>
      <c r="M12" s="19">
        <v>620</v>
      </c>
      <c r="N12" s="19">
        <v>66</v>
      </c>
      <c r="O12" s="19">
        <v>840</v>
      </c>
      <c r="P12" s="19">
        <v>44</v>
      </c>
      <c r="Q12" s="19">
        <v>1972</v>
      </c>
      <c r="R12" s="19">
        <v>48</v>
      </c>
      <c r="S12" s="23">
        <v>420</v>
      </c>
      <c r="T12" s="19">
        <v>22</v>
      </c>
      <c r="U12" s="23">
        <v>152</v>
      </c>
      <c r="V12" s="19">
        <v>18</v>
      </c>
      <c r="W12" s="4"/>
    </row>
    <row r="13" spans="1:23" x14ac:dyDescent="0.3">
      <c r="A13" s="19">
        <v>6</v>
      </c>
      <c r="B13" s="24" t="s">
        <v>21</v>
      </c>
      <c r="C13" s="21">
        <v>13090</v>
      </c>
      <c r="D13" s="22">
        <v>5.4564629281489294</v>
      </c>
      <c r="E13" s="21">
        <v>5246</v>
      </c>
      <c r="F13" s="22">
        <v>6.9208443271767814</v>
      </c>
      <c r="G13" s="21">
        <v>492</v>
      </c>
      <c r="H13" s="22">
        <v>6.3492063492063489</v>
      </c>
      <c r="I13" s="21">
        <v>7352</v>
      </c>
      <c r="J13" s="22">
        <v>4.7022705468500163</v>
      </c>
      <c r="K13" s="19">
        <v>3687</v>
      </c>
      <c r="L13" s="19">
        <v>45</v>
      </c>
      <c r="M13" s="19">
        <v>263</v>
      </c>
      <c r="N13" s="19">
        <v>22</v>
      </c>
      <c r="O13" s="19">
        <v>106</v>
      </c>
      <c r="P13" s="19">
        <v>8</v>
      </c>
      <c r="Q13" s="19">
        <v>3318</v>
      </c>
      <c r="R13" s="19">
        <v>11</v>
      </c>
      <c r="S13" s="19">
        <v>106</v>
      </c>
      <c r="T13" s="19">
        <v>8</v>
      </c>
      <c r="U13" s="19">
        <v>119</v>
      </c>
      <c r="V13" s="19">
        <v>8</v>
      </c>
      <c r="W13" s="4"/>
    </row>
    <row r="14" spans="1:23" x14ac:dyDescent="0.3">
      <c r="A14" s="19">
        <v>7</v>
      </c>
      <c r="B14" s="24" t="s">
        <v>22</v>
      </c>
      <c r="C14" s="19">
        <v>2376</v>
      </c>
      <c r="D14" s="22">
        <v>0.80701587538805375</v>
      </c>
      <c r="E14" s="19">
        <v>167</v>
      </c>
      <c r="F14" s="22">
        <v>0.60074103385013855</v>
      </c>
      <c r="G14" s="19">
        <v>91</v>
      </c>
      <c r="H14" s="22">
        <v>0.39964866051822573</v>
      </c>
      <c r="I14" s="19">
        <v>2118</v>
      </c>
      <c r="J14" s="22">
        <v>0.86857030375355249</v>
      </c>
      <c r="K14" s="19">
        <v>1789</v>
      </c>
      <c r="L14" s="19">
        <v>27</v>
      </c>
      <c r="M14" s="19">
        <v>137</v>
      </c>
      <c r="N14" s="19">
        <v>25</v>
      </c>
      <c r="O14" s="19">
        <v>91</v>
      </c>
      <c r="P14" s="19">
        <v>13</v>
      </c>
      <c r="Q14" s="19">
        <v>1561</v>
      </c>
      <c r="R14" s="19">
        <v>8</v>
      </c>
      <c r="S14" s="23">
        <v>46</v>
      </c>
      <c r="T14" s="19">
        <v>7</v>
      </c>
      <c r="U14" s="23">
        <v>40</v>
      </c>
      <c r="V14" s="19">
        <v>7</v>
      </c>
      <c r="W14" s="4"/>
    </row>
    <row r="15" spans="1:23" x14ac:dyDescent="0.3">
      <c r="A15" s="35" t="s">
        <v>24</v>
      </c>
      <c r="B15" s="36"/>
      <c r="C15" s="32">
        <v>107911</v>
      </c>
      <c r="D15" s="33">
        <v>6.8351614523522537</v>
      </c>
      <c r="E15" s="32">
        <v>37087</v>
      </c>
      <c r="F15" s="33">
        <v>9.7952316684406391</v>
      </c>
      <c r="G15" s="32">
        <v>16101</v>
      </c>
      <c r="H15" s="33">
        <v>6.7551352621333161</v>
      </c>
      <c r="I15" s="32">
        <v>54723</v>
      </c>
      <c r="J15" s="33">
        <v>5.6897154050580792</v>
      </c>
      <c r="K15" s="32">
        <f>SUM(K8:K14)</f>
        <v>18798</v>
      </c>
      <c r="L15" s="32" t="s">
        <v>37</v>
      </c>
      <c r="M15" s="32">
        <f>SUM(M8:M14)</f>
        <v>4033</v>
      </c>
      <c r="N15" s="32" t="s">
        <v>39</v>
      </c>
      <c r="O15" s="32">
        <f>SUM(O8:O14)</f>
        <v>2419</v>
      </c>
      <c r="P15" s="32" t="s">
        <v>40</v>
      </c>
      <c r="Q15" s="32">
        <f>SUM(Q8:Q14)</f>
        <v>12346</v>
      </c>
      <c r="R15" s="32" t="s">
        <v>42</v>
      </c>
      <c r="S15" s="34">
        <v>245</v>
      </c>
      <c r="T15" s="32">
        <v>24</v>
      </c>
      <c r="U15" s="34">
        <v>99</v>
      </c>
      <c r="V15" s="32">
        <v>11</v>
      </c>
      <c r="W15" s="4"/>
    </row>
    <row r="16" spans="1:23" ht="15" thickBot="1" x14ac:dyDescent="0.35">
      <c r="A16" s="37">
        <v>8</v>
      </c>
      <c r="B16" s="38" t="s">
        <v>23</v>
      </c>
      <c r="C16" s="39" t="s">
        <v>43</v>
      </c>
      <c r="D16" s="39" t="s">
        <v>43</v>
      </c>
      <c r="E16" s="39" t="s">
        <v>35</v>
      </c>
      <c r="F16" s="40" t="s">
        <v>35</v>
      </c>
      <c r="G16" s="39" t="s">
        <v>43</v>
      </c>
      <c r="H16" s="39" t="s">
        <v>43</v>
      </c>
      <c r="I16" s="39" t="s">
        <v>18</v>
      </c>
      <c r="J16" s="39" t="s">
        <v>18</v>
      </c>
      <c r="K16" s="39" t="s">
        <v>43</v>
      </c>
      <c r="L16" s="41">
        <v>113</v>
      </c>
      <c r="M16" s="21" t="s">
        <v>35</v>
      </c>
      <c r="N16" s="41" t="s">
        <v>35</v>
      </c>
      <c r="O16" s="39" t="s">
        <v>43</v>
      </c>
      <c r="P16" s="41">
        <v>113</v>
      </c>
      <c r="Q16" s="41" t="s">
        <v>18</v>
      </c>
      <c r="R16" s="41" t="s">
        <v>18</v>
      </c>
      <c r="S16" s="39" t="s">
        <v>43</v>
      </c>
      <c r="T16" s="41">
        <v>29</v>
      </c>
      <c r="U16" s="42" t="s">
        <v>18</v>
      </c>
      <c r="V16" s="43" t="s">
        <v>18</v>
      </c>
      <c r="W16" s="4"/>
    </row>
    <row r="17" spans="1:23" ht="15" thickBot="1" x14ac:dyDescent="0.35">
      <c r="A17" s="25" t="s">
        <v>24</v>
      </c>
      <c r="B17" s="26"/>
      <c r="C17" s="27">
        <v>107911</v>
      </c>
      <c r="D17" s="28">
        <v>6.8351614523522537</v>
      </c>
      <c r="E17" s="27">
        <v>37087</v>
      </c>
      <c r="F17" s="28">
        <v>9.7952316684406391</v>
      </c>
      <c r="G17" s="27">
        <v>16101</v>
      </c>
      <c r="H17" s="28">
        <v>6.7551352621333161</v>
      </c>
      <c r="I17" s="27">
        <v>54723</v>
      </c>
      <c r="J17" s="28">
        <v>5.6897154050580792</v>
      </c>
      <c r="K17" s="29">
        <f>SUM(K15)</f>
        <v>18798</v>
      </c>
      <c r="L17" s="29" t="s">
        <v>38</v>
      </c>
      <c r="M17" s="29">
        <f>SUM(M15)</f>
        <v>4033</v>
      </c>
      <c r="N17" s="29" t="s">
        <v>39</v>
      </c>
      <c r="O17" s="29">
        <f>SUM(O15)</f>
        <v>2419</v>
      </c>
      <c r="P17" s="29" t="s">
        <v>41</v>
      </c>
      <c r="Q17" s="29">
        <f>SUM(Q15)</f>
        <v>12346</v>
      </c>
      <c r="R17" s="29" t="s">
        <v>42</v>
      </c>
      <c r="S17" s="30">
        <f>SUM(S15)</f>
        <v>245</v>
      </c>
      <c r="T17" s="29">
        <v>25</v>
      </c>
      <c r="U17" s="29">
        <f>SUM(U15)</f>
        <v>99</v>
      </c>
      <c r="V17" s="29">
        <f>SUM(V15)</f>
        <v>11</v>
      </c>
      <c r="W17" s="4"/>
    </row>
    <row r="18" spans="1:23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  <c r="T18" s="5"/>
      <c r="U18" s="5"/>
      <c r="V18" s="5"/>
      <c r="W18" s="4"/>
    </row>
    <row r="19" spans="1:23" x14ac:dyDescent="0.3">
      <c r="A19" s="31" t="s">
        <v>25</v>
      </c>
      <c r="B19" s="6"/>
      <c r="C19" s="6"/>
      <c r="D19" s="6"/>
      <c r="E19" s="6"/>
      <c r="F19" s="6"/>
      <c r="G19" s="7"/>
      <c r="H19" s="7"/>
      <c r="I19" s="7"/>
      <c r="J19" s="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8"/>
      <c r="W19" s="4"/>
    </row>
    <row r="20" spans="1:23" x14ac:dyDescent="0.3">
      <c r="A20" s="10" t="s">
        <v>36</v>
      </c>
      <c r="B20" s="10"/>
      <c r="C20" s="10"/>
      <c r="D20" s="10"/>
      <c r="E20" s="10"/>
      <c r="F20" s="10"/>
      <c r="G20" s="11"/>
      <c r="H20" s="11"/>
      <c r="I20" s="11"/>
      <c r="J20" s="11"/>
      <c r="K20" s="11"/>
      <c r="L20" s="4"/>
      <c r="M20" s="4"/>
      <c r="N20" s="4"/>
      <c r="O20" s="4"/>
      <c r="P20" s="4"/>
      <c r="Q20" s="4"/>
      <c r="R20" s="4"/>
      <c r="S20" s="4"/>
      <c r="T20" s="4"/>
      <c r="U20" s="4"/>
      <c r="V20" s="8"/>
      <c r="W20" s="4"/>
    </row>
    <row r="21" spans="1:23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</sheetData>
  <mergeCells count="17">
    <mergeCell ref="A15:B15"/>
    <mergeCell ref="A17:B17"/>
    <mergeCell ref="A3:V3"/>
    <mergeCell ref="A2:V2"/>
    <mergeCell ref="A5:A7"/>
    <mergeCell ref="C5:J5"/>
    <mergeCell ref="K5:V5"/>
    <mergeCell ref="C6:D6"/>
    <mergeCell ref="E6:F6"/>
    <mergeCell ref="S6:T6"/>
    <mergeCell ref="U6:V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2013-08-20T06:43:44Z</cp:lastPrinted>
  <dcterms:created xsi:type="dcterms:W3CDTF">2012-10-19T13:21:16Z</dcterms:created>
  <dcterms:modified xsi:type="dcterms:W3CDTF">2013-08-20T06:43:49Z</dcterms:modified>
</cp:coreProperties>
</file>