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17220" windowHeight="7296" activeTab="1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K16" i="2" l="1"/>
  <c r="I16" i="2" l="1"/>
  <c r="G16" i="2"/>
  <c r="E16" i="2"/>
  <c r="C16" i="2"/>
  <c r="M16" i="2"/>
  <c r="O16" i="2"/>
  <c r="P16" i="2"/>
  <c r="Q16" i="2"/>
  <c r="R16" i="2"/>
  <c r="S16" i="2"/>
  <c r="T16" i="2"/>
  <c r="U16" i="2"/>
  <c r="N16" i="2"/>
  <c r="L16" i="2"/>
  <c r="Q14" i="2" l="1"/>
  <c r="O14" i="2"/>
  <c r="M14" i="2"/>
  <c r="K14" i="2"/>
  <c r="I14" i="2"/>
  <c r="G14" i="2"/>
  <c r="E14" i="2"/>
  <c r="C14" i="2"/>
  <c r="I13" i="1" l="1"/>
  <c r="G13" i="1"/>
  <c r="E13" i="1"/>
  <c r="C13" i="1"/>
  <c r="V13" i="1" l="1"/>
  <c r="U13" i="1"/>
  <c r="T13" i="1"/>
  <c r="R13" i="1"/>
  <c r="Q13" i="1"/>
  <c r="O13" i="1"/>
  <c r="M13" i="1"/>
  <c r="K13" i="1"/>
  <c r="S8" i="1" l="1"/>
  <c r="S13" i="1" s="1"/>
</calcChain>
</file>

<file path=xl/sharedStrings.xml><?xml version="1.0" encoding="utf-8"?>
<sst xmlns="http://schemas.openxmlformats.org/spreadsheetml/2006/main" count="159" uniqueCount="50">
  <si>
    <t>Eil. Nr.</t>
  </si>
  <si>
    <t>Savivaldybių</t>
  </si>
  <si>
    <t>Fonde yra periodinių leidinių</t>
  </si>
  <si>
    <t>Per metus gauta periodinių leidinių</t>
  </si>
  <si>
    <t>viešosios</t>
  </si>
  <si>
    <t>Iš viso</t>
  </si>
  <si>
    <t>VB</t>
  </si>
  <si>
    <t>Miesto fil.</t>
  </si>
  <si>
    <t>Kaimo fil.</t>
  </si>
  <si>
    <t>Vidut.1miesto fil.</t>
  </si>
  <si>
    <t>Vidut.1kaimo fil.</t>
  </si>
  <si>
    <t>bibliotekos</t>
  </si>
  <si>
    <t>Fiz. vnt.</t>
  </si>
  <si>
    <t>%</t>
  </si>
  <si>
    <t>Pav.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</si>
  <si>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</si>
  <si>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</si>
  <si>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</si>
  <si>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</si>
  <si>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</si>
  <si>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</si>
  <si>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</si>
  <si>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raj.</t>
  </si>
  <si>
    <t>Vilniaus m.</t>
  </si>
  <si>
    <t>Iš viso:</t>
  </si>
  <si>
    <t>*Vidutinis pavadinimų skaičius vienoje SVB</t>
  </si>
  <si>
    <t>Alytaus m.</t>
  </si>
  <si>
    <t>Alytaus r.</t>
  </si>
  <si>
    <t>Druskininkai</t>
  </si>
  <si>
    <t>Lazdijai</t>
  </si>
  <si>
    <t>Varėna</t>
  </si>
  <si>
    <t>** Periodinių leidinių fondo dalis skaičiuojama nuo viso bibliotekos dokumentų fondo.</t>
  </si>
  <si>
    <t>*Vidutinis pavadinimų skaičius vienoje SVB.</t>
  </si>
  <si>
    <t>0**</t>
  </si>
  <si>
    <t xml:space="preserve">** Vilniaus m. CB dėl rekonstrukcijos darbų nuo 2007 m. vartotojų neaptarnauja </t>
  </si>
  <si>
    <t>71*</t>
  </si>
  <si>
    <t>82*</t>
  </si>
  <si>
    <t>19*</t>
  </si>
  <si>
    <t>32*</t>
  </si>
  <si>
    <t>49*</t>
  </si>
  <si>
    <t>50*</t>
  </si>
  <si>
    <t>45*</t>
  </si>
  <si>
    <t>27*</t>
  </si>
  <si>
    <t>2.7. ALYTAUS APSKRITIES SAVIVALDYBIŲ VIEŠŲJŲ BIBLIOTEKŲ PERIODINIŲ LEIDINIŲ FONDAS IR JO PAPILDYMAS 2012 M.</t>
  </si>
  <si>
    <t>2.7. VILNIAUS APSKRITIES SAVIVALDYBIŲ VIEŠŲJŲ BIBLIOTEKŲ PERIODINIŲ LEIDINIŲ FONDAS IR JO PAPILDYMAS 2012 M.</t>
  </si>
  <si>
    <t>n.d.</t>
  </si>
  <si>
    <t>4,6**</t>
  </si>
  <si>
    <t>5,5**</t>
  </si>
  <si>
    <t>4,8**</t>
  </si>
  <si>
    <t>3,9**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</si>
</sst>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E7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1" fontId="2" fillId="2" borderId="0" xfId="0" applyNumberFormat="1" applyFont="1" applyFill="1"/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/>
    <xf numFmtId="0" fontId="7" fillId="2" borderId="0" xfId="0" applyFont="1" applyFill="1" applyAlignment="1"/>
    <xf numFmtId="0" fontId="2" fillId="2" borderId="0" xfId="0" applyFont="1" applyFill="1" applyAlignment="1"/>
    <xf numFmtId="164" fontId="0" fillId="2" borderId="0" xfId="0" applyNumberFormat="1" applyFill="1"/>
    <xf numFmtId="0" fontId="1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left" vertical="center" indent="2"/>
    </xf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8" fillId="3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3E7"/>
      <color rgb="FFFFEC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30"/>
  <sheetViews>
    <sheetView zoomScaleNormal="100" workbookViewId="0">
      <selection activeCell="Q17" sqref="Q17"/>
    </sheetView>
  </sheetViews>
  <sheetFormatPr defaultRowHeight="14.4" x14ac:dyDescent="0.3"/>
  <cols>
    <col min="1" max="1" width="4.44140625" style="17" customWidth="1"/>
    <col min="2" max="2" width="11" style="17" customWidth="1"/>
    <col min="3" max="3" width="6.44140625" style="17" customWidth="1"/>
    <col min="4" max="4" width="5.109375" style="17" customWidth="1"/>
    <col min="5" max="5" width="7" style="17" customWidth="1"/>
    <col min="6" max="6" width="6.33203125" style="17" customWidth="1"/>
    <col min="7" max="7" width="5.88671875" style="17" customWidth="1"/>
    <col min="8" max="8" width="5.109375" style="17" customWidth="1"/>
    <col min="9" max="9" width="6.33203125" style="17" customWidth="1"/>
    <col min="10" max="10" width="5.88671875" style="17" customWidth="1"/>
    <col min="11" max="11" width="6.77734375" style="17" customWidth="1"/>
    <col min="12" max="12" width="5.44140625" style="17" customWidth="1"/>
    <col min="13" max="13" width="6.109375" style="17" customWidth="1"/>
    <col min="14" max="14" width="4.5546875" style="17" customWidth="1"/>
    <col min="15" max="15" width="6.33203125" style="17" customWidth="1"/>
    <col min="16" max="16" width="4.88671875" style="17" customWidth="1"/>
    <col min="17" max="17" width="6.77734375" style="17" customWidth="1"/>
    <col min="18" max="18" width="4.6640625" style="17" customWidth="1"/>
    <col min="19" max="19" width="6.109375" style="17" customWidth="1"/>
    <col min="20" max="20" width="5.21875" style="17" customWidth="1"/>
    <col min="21" max="21" width="6.109375" style="17" customWidth="1"/>
    <col min="22" max="22" width="6.33203125" style="17" customWidth="1"/>
    <col min="23" max="16384" width="8.88671875" style="17"/>
  </cols>
  <sheetData>
    <row r="2" spans="1:22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x14ac:dyDescent="0.3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x14ac:dyDescent="0.3">
      <c r="A5" s="43" t="s">
        <v>0</v>
      </c>
      <c r="B5" s="1" t="s">
        <v>1</v>
      </c>
      <c r="C5" s="42" t="s">
        <v>2</v>
      </c>
      <c r="D5" s="42"/>
      <c r="E5" s="42"/>
      <c r="F5" s="42"/>
      <c r="G5" s="42"/>
      <c r="H5" s="42"/>
      <c r="I5" s="42"/>
      <c r="J5" s="42"/>
      <c r="K5" s="42" t="s">
        <v>3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x14ac:dyDescent="0.3">
      <c r="A6" s="44"/>
      <c r="B6" s="2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 t="s">
        <v>5</v>
      </c>
      <c r="L6" s="42"/>
      <c r="M6" s="42" t="s">
        <v>6</v>
      </c>
      <c r="N6" s="42"/>
      <c r="O6" s="42" t="s">
        <v>7</v>
      </c>
      <c r="P6" s="42"/>
      <c r="Q6" s="42" t="s">
        <v>8</v>
      </c>
      <c r="R6" s="42"/>
      <c r="S6" s="42" t="s">
        <v>9</v>
      </c>
      <c r="T6" s="42"/>
      <c r="U6" s="42" t="s">
        <v>10</v>
      </c>
      <c r="V6" s="42"/>
    </row>
    <row r="7" spans="1:22" x14ac:dyDescent="0.3">
      <c r="A7" s="45"/>
      <c r="B7" s="2" t="s">
        <v>11</v>
      </c>
      <c r="C7" s="3" t="s">
        <v>12</v>
      </c>
      <c r="D7" s="3" t="s">
        <v>13</v>
      </c>
      <c r="E7" s="3" t="s">
        <v>12</v>
      </c>
      <c r="F7" s="3" t="s">
        <v>13</v>
      </c>
      <c r="G7" s="3" t="s">
        <v>12</v>
      </c>
      <c r="H7" s="40" t="s">
        <v>13</v>
      </c>
      <c r="I7" s="3" t="s">
        <v>12</v>
      </c>
      <c r="J7" s="40" t="s">
        <v>13</v>
      </c>
      <c r="K7" s="3" t="s">
        <v>12</v>
      </c>
      <c r="L7" s="3" t="s">
        <v>14</v>
      </c>
      <c r="M7" s="3" t="s">
        <v>12</v>
      </c>
      <c r="N7" s="3" t="s">
        <v>14</v>
      </c>
      <c r="O7" s="3" t="s">
        <v>12</v>
      </c>
      <c r="P7" s="3" t="s">
        <v>14</v>
      </c>
      <c r="Q7" s="3" t="s">
        <v>12</v>
      </c>
      <c r="R7" s="3" t="s">
        <v>14</v>
      </c>
      <c r="S7" s="3" t="s">
        <v>12</v>
      </c>
      <c r="T7" s="3" t="s">
        <v>14</v>
      </c>
      <c r="U7" s="3" t="s">
        <v>12</v>
      </c>
      <c r="V7" s="3" t="s">
        <v>14</v>
      </c>
    </row>
    <row r="8" spans="1:22" x14ac:dyDescent="0.3">
      <c r="A8" s="4">
        <v>1</v>
      </c>
      <c r="B8" s="5" t="s">
        <v>26</v>
      </c>
      <c r="C8" s="6">
        <v>1035</v>
      </c>
      <c r="D8" s="7">
        <v>0.7024044628132825</v>
      </c>
      <c r="E8" s="6">
        <v>768</v>
      </c>
      <c r="F8" s="7">
        <v>0.96429109537441615</v>
      </c>
      <c r="G8" s="6">
        <v>267</v>
      </c>
      <c r="H8" s="7">
        <v>0.39435787608005318</v>
      </c>
      <c r="I8" s="6" t="s">
        <v>18</v>
      </c>
      <c r="J8" s="7" t="s">
        <v>18</v>
      </c>
      <c r="K8" s="4">
        <v>2228</v>
      </c>
      <c r="L8" s="4">
        <v>111</v>
      </c>
      <c r="M8" s="4">
        <v>1183</v>
      </c>
      <c r="N8" s="4">
        <v>95</v>
      </c>
      <c r="O8" s="4">
        <v>1045</v>
      </c>
      <c r="P8" s="4">
        <v>58</v>
      </c>
      <c r="Q8" s="4" t="s">
        <v>18</v>
      </c>
      <c r="R8" s="4" t="s">
        <v>18</v>
      </c>
      <c r="S8" s="8">
        <f>O8/3</f>
        <v>348.33333333333331</v>
      </c>
      <c r="T8" s="4">
        <v>37</v>
      </c>
      <c r="U8" s="8" t="s">
        <v>18</v>
      </c>
      <c r="V8" s="4" t="s">
        <v>18</v>
      </c>
    </row>
    <row r="9" spans="1:22" x14ac:dyDescent="0.3">
      <c r="A9" s="4">
        <v>2</v>
      </c>
      <c r="B9" s="9" t="s">
        <v>27</v>
      </c>
      <c r="C9" s="50" t="s">
        <v>45</v>
      </c>
      <c r="D9" s="50" t="s">
        <v>45</v>
      </c>
      <c r="E9" s="50" t="s">
        <v>45</v>
      </c>
      <c r="F9" s="50" t="s">
        <v>45</v>
      </c>
      <c r="G9" s="50" t="s">
        <v>45</v>
      </c>
      <c r="H9" s="50" t="s">
        <v>45</v>
      </c>
      <c r="I9" s="50" t="s">
        <v>45</v>
      </c>
      <c r="J9" s="50" t="s">
        <v>45</v>
      </c>
      <c r="K9" s="4">
        <v>6797</v>
      </c>
      <c r="L9" s="4">
        <v>51</v>
      </c>
      <c r="M9" s="50" t="s">
        <v>45</v>
      </c>
      <c r="N9" s="4">
        <v>51</v>
      </c>
      <c r="O9" s="50" t="s">
        <v>45</v>
      </c>
      <c r="P9" s="4">
        <v>18</v>
      </c>
      <c r="Q9" s="50" t="s">
        <v>45</v>
      </c>
      <c r="R9" s="4">
        <v>18</v>
      </c>
      <c r="S9" s="4" t="s">
        <v>45</v>
      </c>
      <c r="T9" s="4">
        <v>18</v>
      </c>
      <c r="U9" s="4" t="s">
        <v>45</v>
      </c>
      <c r="V9" s="4">
        <v>17</v>
      </c>
    </row>
    <row r="10" spans="1:22" x14ac:dyDescent="0.3">
      <c r="A10" s="4">
        <v>3</v>
      </c>
      <c r="B10" s="9" t="s">
        <v>28</v>
      </c>
      <c r="C10" s="6">
        <v>28271</v>
      </c>
      <c r="D10" s="7">
        <v>17.139133070627462</v>
      </c>
      <c r="E10" s="6">
        <v>16463</v>
      </c>
      <c r="F10" s="7">
        <v>14.285094493518214</v>
      </c>
      <c r="G10" s="4">
        <v>5931</v>
      </c>
      <c r="H10" s="7">
        <v>26.111649203134629</v>
      </c>
      <c r="I10" s="6">
        <v>5877</v>
      </c>
      <c r="J10" s="7">
        <v>21.77473138199333</v>
      </c>
      <c r="K10" s="4">
        <v>3029</v>
      </c>
      <c r="L10" s="4">
        <v>51</v>
      </c>
      <c r="M10" s="4">
        <v>1329</v>
      </c>
      <c r="N10" s="4">
        <v>39</v>
      </c>
      <c r="O10" s="4">
        <v>375</v>
      </c>
      <c r="P10" s="4">
        <v>15</v>
      </c>
      <c r="Q10" s="4">
        <v>1325</v>
      </c>
      <c r="R10" s="4">
        <v>45</v>
      </c>
      <c r="S10" s="8">
        <v>375</v>
      </c>
      <c r="T10" s="4">
        <v>15</v>
      </c>
      <c r="U10" s="8">
        <v>663</v>
      </c>
      <c r="V10" s="4">
        <v>41</v>
      </c>
    </row>
    <row r="11" spans="1:22" x14ac:dyDescent="0.3">
      <c r="A11" s="4">
        <v>4</v>
      </c>
      <c r="B11" s="9" t="s">
        <v>29</v>
      </c>
      <c r="C11" s="4">
        <v>15838</v>
      </c>
      <c r="D11" s="7">
        <v>5.8037824625949561</v>
      </c>
      <c r="E11" s="4">
        <v>2008</v>
      </c>
      <c r="F11" s="7">
        <v>3.3187888404072456</v>
      </c>
      <c r="G11" s="4">
        <v>1144</v>
      </c>
      <c r="H11" s="7">
        <v>5.580215599239061</v>
      </c>
      <c r="I11" s="4">
        <v>12686</v>
      </c>
      <c r="J11" s="7">
        <v>6.614664261207805</v>
      </c>
      <c r="K11" s="4">
        <v>4790</v>
      </c>
      <c r="L11" s="4">
        <v>18</v>
      </c>
      <c r="M11" s="4">
        <v>543</v>
      </c>
      <c r="N11" s="4">
        <v>18</v>
      </c>
      <c r="O11" s="4">
        <v>462</v>
      </c>
      <c r="P11" s="4">
        <v>15</v>
      </c>
      <c r="Q11" s="4">
        <v>3785</v>
      </c>
      <c r="R11" s="4">
        <v>18</v>
      </c>
      <c r="S11" s="8">
        <v>462</v>
      </c>
      <c r="T11" s="4">
        <v>15</v>
      </c>
      <c r="U11" s="8">
        <v>107</v>
      </c>
      <c r="V11" s="4">
        <v>18</v>
      </c>
    </row>
    <row r="12" spans="1:22" ht="15" thickBot="1" x14ac:dyDescent="0.35">
      <c r="A12" s="4">
        <v>5</v>
      </c>
      <c r="B12" s="9" t="s">
        <v>30</v>
      </c>
      <c r="C12" s="4">
        <v>8733</v>
      </c>
      <c r="D12" s="7">
        <v>4.5487691810861204</v>
      </c>
      <c r="E12" s="4">
        <v>4522</v>
      </c>
      <c r="F12" s="7">
        <v>6.5809963180184239</v>
      </c>
      <c r="G12" s="4" t="s">
        <v>18</v>
      </c>
      <c r="H12" s="7" t="s">
        <v>18</v>
      </c>
      <c r="I12" s="4">
        <v>4211</v>
      </c>
      <c r="J12" s="7">
        <v>3.4159953923405775</v>
      </c>
      <c r="K12" s="4">
        <v>3993</v>
      </c>
      <c r="L12" s="4">
        <v>21</v>
      </c>
      <c r="M12" s="4">
        <v>1289</v>
      </c>
      <c r="N12" s="4">
        <v>21</v>
      </c>
      <c r="O12" s="4" t="s">
        <v>18</v>
      </c>
      <c r="P12" s="4" t="s">
        <v>18</v>
      </c>
      <c r="Q12" s="4">
        <v>2704</v>
      </c>
      <c r="R12" s="4">
        <v>28</v>
      </c>
      <c r="S12" s="8" t="s">
        <v>18</v>
      </c>
      <c r="T12" s="4" t="s">
        <v>18</v>
      </c>
      <c r="U12" s="8">
        <v>113</v>
      </c>
      <c r="V12" s="4">
        <v>16</v>
      </c>
    </row>
    <row r="13" spans="1:22" ht="15" thickBot="1" x14ac:dyDescent="0.35">
      <c r="A13" s="10"/>
      <c r="B13" s="11" t="s">
        <v>24</v>
      </c>
      <c r="C13" s="12">
        <f>SUM(C8:C12)</f>
        <v>53877</v>
      </c>
      <c r="D13" s="13" t="s">
        <v>46</v>
      </c>
      <c r="E13" s="12">
        <f>SUM(E8:E12)</f>
        <v>23761</v>
      </c>
      <c r="F13" s="13" t="s">
        <v>47</v>
      </c>
      <c r="G13" s="12">
        <f>SUM(G8:G12)</f>
        <v>7342</v>
      </c>
      <c r="H13" s="13" t="s">
        <v>48</v>
      </c>
      <c r="I13" s="12">
        <f>SUM(I10:I12)</f>
        <v>22774</v>
      </c>
      <c r="J13" s="13" t="s">
        <v>49</v>
      </c>
      <c r="K13" s="14">
        <f>SUM(K8:K12)</f>
        <v>20837</v>
      </c>
      <c r="L13" s="14" t="s">
        <v>40</v>
      </c>
      <c r="M13" s="14">
        <f>SUM(M8:M12)</f>
        <v>4344</v>
      </c>
      <c r="N13" s="14" t="s">
        <v>41</v>
      </c>
      <c r="O13" s="14">
        <f>SUM(O8:O12)</f>
        <v>1882</v>
      </c>
      <c r="P13" s="14" t="s">
        <v>42</v>
      </c>
      <c r="Q13" s="14">
        <f>SUM(Q10:Q12)</f>
        <v>7814</v>
      </c>
      <c r="R13" s="14">
        <f>SUM(R9:R12)/4</f>
        <v>27.25</v>
      </c>
      <c r="S13" s="15">
        <f>SUM(S8:S12)/3</f>
        <v>395.11111111111109</v>
      </c>
      <c r="T13" s="14">
        <f>SUM(T8:T12)/4</f>
        <v>21.25</v>
      </c>
      <c r="U13" s="14">
        <f>SUM(U10:U12)/3</f>
        <v>294.33333333333331</v>
      </c>
      <c r="V13" s="14">
        <f>SUM(V9:V12)/4</f>
        <v>23</v>
      </c>
    </row>
    <row r="14" spans="1:2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8"/>
      <c r="T14" s="18"/>
      <c r="U14" s="18"/>
      <c r="V14" s="18"/>
    </row>
    <row r="15" spans="1:22" x14ac:dyDescent="0.3">
      <c r="A15" s="19" t="s">
        <v>32</v>
      </c>
      <c r="B15" s="20"/>
      <c r="C15" s="20"/>
      <c r="D15" s="20"/>
      <c r="E15" s="19"/>
      <c r="F15" s="19"/>
      <c r="G15" s="20"/>
      <c r="H15" s="20"/>
      <c r="I15" s="20"/>
      <c r="J15" s="20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1"/>
    </row>
    <row r="16" spans="1:22" x14ac:dyDescent="0.3">
      <c r="A16" s="22" t="s">
        <v>31</v>
      </c>
      <c r="B16" s="23"/>
      <c r="C16" s="23"/>
      <c r="D16" s="23"/>
      <c r="E16" s="23"/>
      <c r="F16" s="23"/>
      <c r="G16" s="24"/>
      <c r="H16" s="24"/>
      <c r="I16" s="24"/>
      <c r="J16" s="24"/>
      <c r="K16" s="2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1"/>
    </row>
    <row r="25" spans="4:10" x14ac:dyDescent="0.3">
      <c r="D25" s="25"/>
      <c r="F25" s="25"/>
      <c r="H25" s="25"/>
    </row>
    <row r="26" spans="4:10" x14ac:dyDescent="0.3">
      <c r="D26" s="25"/>
      <c r="F26" s="25"/>
      <c r="H26" s="25"/>
    </row>
    <row r="27" spans="4:10" x14ac:dyDescent="0.3">
      <c r="D27" s="25"/>
      <c r="F27" s="25"/>
      <c r="H27" s="25"/>
      <c r="J27" s="25"/>
    </row>
    <row r="28" spans="4:10" x14ac:dyDescent="0.3">
      <c r="D28" s="25"/>
      <c r="F28" s="25"/>
      <c r="H28" s="25"/>
      <c r="J28" s="25"/>
    </row>
    <row r="29" spans="4:10" x14ac:dyDescent="0.3">
      <c r="D29" s="25"/>
      <c r="F29" s="25"/>
      <c r="H29" s="25"/>
      <c r="J29" s="25"/>
    </row>
    <row r="30" spans="4:10" x14ac:dyDescent="0.3">
      <c r="D30" s="25"/>
      <c r="F30" s="25"/>
      <c r="H30" s="25"/>
      <c r="J30" s="25"/>
    </row>
  </sheetData>
  <mergeCells count="14">
    <mergeCell ref="A3:V3"/>
    <mergeCell ref="C5:J5"/>
    <mergeCell ref="K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5:A7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W19"/>
  <sheetViews>
    <sheetView tabSelected="1" workbookViewId="0">
      <selection activeCell="K19" sqref="K19"/>
    </sheetView>
  </sheetViews>
  <sheetFormatPr defaultRowHeight="14.4" x14ac:dyDescent="0.3"/>
  <cols>
    <col min="1" max="1" width="4.109375" style="17" customWidth="1"/>
    <col min="2" max="2" width="10.5546875" style="17" customWidth="1"/>
    <col min="3" max="3" width="7.109375" style="17" customWidth="1"/>
    <col min="4" max="4" width="5.21875" style="17" customWidth="1"/>
    <col min="5" max="5" width="7.21875" style="17" customWidth="1"/>
    <col min="6" max="6" width="4.6640625" style="17" customWidth="1"/>
    <col min="7" max="7" width="6.21875" style="17" customWidth="1"/>
    <col min="8" max="8" width="5.21875" style="17" customWidth="1"/>
    <col min="9" max="9" width="6.21875" style="17" customWidth="1"/>
    <col min="10" max="10" width="5.44140625" style="17" customWidth="1"/>
    <col min="11" max="11" width="6.88671875" style="17" customWidth="1"/>
    <col min="12" max="12" width="5.21875" style="17" customWidth="1"/>
    <col min="13" max="13" width="5.88671875" style="17" customWidth="1"/>
    <col min="14" max="14" width="5.21875" style="17" customWidth="1"/>
    <col min="15" max="15" width="6.21875" style="17" customWidth="1"/>
    <col min="16" max="16" width="4.88671875" style="17" customWidth="1"/>
    <col min="17" max="17" width="6.33203125" style="17" customWidth="1"/>
    <col min="18" max="18" width="5.21875" style="17" customWidth="1"/>
    <col min="19" max="19" width="6.109375" style="17" customWidth="1"/>
    <col min="20" max="20" width="5.77734375" style="17" customWidth="1"/>
    <col min="21" max="21" width="6.88671875" style="17" customWidth="1"/>
    <col min="22" max="22" width="6" style="17" customWidth="1"/>
    <col min="23" max="16384" width="8.88671875" style="17"/>
  </cols>
  <sheetData>
    <row r="2" spans="1:23" x14ac:dyDescent="0.3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16"/>
    </row>
    <row r="3" spans="1:23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x14ac:dyDescent="0.3">
      <c r="A4" s="43" t="s">
        <v>0</v>
      </c>
      <c r="B4" s="1" t="s">
        <v>1</v>
      </c>
      <c r="C4" s="42" t="s">
        <v>2</v>
      </c>
      <c r="D4" s="42"/>
      <c r="E4" s="42"/>
      <c r="F4" s="42"/>
      <c r="G4" s="42"/>
      <c r="H4" s="42"/>
      <c r="I4" s="42"/>
      <c r="J4" s="42"/>
      <c r="K4" s="42" t="s">
        <v>3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16"/>
    </row>
    <row r="5" spans="1:23" x14ac:dyDescent="0.3">
      <c r="A5" s="44"/>
      <c r="B5" s="2" t="s">
        <v>4</v>
      </c>
      <c r="C5" s="42" t="s">
        <v>5</v>
      </c>
      <c r="D5" s="42"/>
      <c r="E5" s="42" t="s">
        <v>6</v>
      </c>
      <c r="F5" s="42"/>
      <c r="G5" s="42" t="s">
        <v>7</v>
      </c>
      <c r="H5" s="42"/>
      <c r="I5" s="42" t="s">
        <v>8</v>
      </c>
      <c r="J5" s="42"/>
      <c r="K5" s="42" t="s">
        <v>5</v>
      </c>
      <c r="L5" s="42"/>
      <c r="M5" s="42" t="s">
        <v>6</v>
      </c>
      <c r="N5" s="42"/>
      <c r="O5" s="42" t="s">
        <v>7</v>
      </c>
      <c r="P5" s="42"/>
      <c r="Q5" s="42" t="s">
        <v>8</v>
      </c>
      <c r="R5" s="42"/>
      <c r="S5" s="42" t="s">
        <v>9</v>
      </c>
      <c r="T5" s="42"/>
      <c r="U5" s="42" t="s">
        <v>10</v>
      </c>
      <c r="V5" s="42"/>
      <c r="W5" s="16"/>
    </row>
    <row r="6" spans="1:23" x14ac:dyDescent="0.3">
      <c r="A6" s="45"/>
      <c r="B6" s="2" t="s">
        <v>11</v>
      </c>
      <c r="C6" s="3" t="s">
        <v>12</v>
      </c>
      <c r="D6" s="3" t="s">
        <v>13</v>
      </c>
      <c r="E6" s="3" t="s">
        <v>12</v>
      </c>
      <c r="F6" s="3" t="s">
        <v>13</v>
      </c>
      <c r="G6" s="3" t="s">
        <v>12</v>
      </c>
      <c r="H6" s="3" t="s">
        <v>13</v>
      </c>
      <c r="I6" s="3" t="s">
        <v>12</v>
      </c>
      <c r="J6" s="3" t="s">
        <v>13</v>
      </c>
      <c r="K6" s="3" t="s">
        <v>12</v>
      </c>
      <c r="L6" s="3" t="s">
        <v>14</v>
      </c>
      <c r="M6" s="3" t="s">
        <v>12</v>
      </c>
      <c r="N6" s="3" t="s">
        <v>14</v>
      </c>
      <c r="O6" s="3" t="s">
        <v>12</v>
      </c>
      <c r="P6" s="3" t="s">
        <v>14</v>
      </c>
      <c r="Q6" s="3" t="s">
        <v>12</v>
      </c>
      <c r="R6" s="3" t="s">
        <v>14</v>
      </c>
      <c r="S6" s="3" t="s">
        <v>12</v>
      </c>
      <c r="T6" s="3" t="s">
        <v>14</v>
      </c>
      <c r="U6" s="3" t="s">
        <v>12</v>
      </c>
      <c r="V6" s="3" t="s">
        <v>14</v>
      </c>
      <c r="W6" s="16"/>
    </row>
    <row r="7" spans="1:23" x14ac:dyDescent="0.3">
      <c r="A7" s="4">
        <v>1</v>
      </c>
      <c r="B7" s="5" t="s">
        <v>15</v>
      </c>
      <c r="C7" s="6">
        <v>15071</v>
      </c>
      <c r="D7" s="7">
        <v>10.064308466947585</v>
      </c>
      <c r="E7" s="6">
        <v>4554</v>
      </c>
      <c r="F7" s="7">
        <v>9.4778247205977237</v>
      </c>
      <c r="G7" s="6">
        <v>2401</v>
      </c>
      <c r="H7" s="7">
        <v>8.7823256154211933</v>
      </c>
      <c r="I7" s="6">
        <v>8116</v>
      </c>
      <c r="J7" s="7">
        <v>10.914616925994164</v>
      </c>
      <c r="K7" s="4">
        <v>3943</v>
      </c>
      <c r="L7" s="4">
        <v>133</v>
      </c>
      <c r="M7" s="4">
        <v>982</v>
      </c>
      <c r="N7" s="4">
        <v>127</v>
      </c>
      <c r="O7" s="4">
        <v>627</v>
      </c>
      <c r="P7" s="4">
        <v>85</v>
      </c>
      <c r="Q7" s="4">
        <v>2334</v>
      </c>
      <c r="R7" s="4">
        <v>80</v>
      </c>
      <c r="S7" s="4">
        <v>627</v>
      </c>
      <c r="T7" s="4">
        <v>85</v>
      </c>
      <c r="U7" s="8">
        <v>233</v>
      </c>
      <c r="V7" s="4">
        <v>31</v>
      </c>
      <c r="W7" s="16"/>
    </row>
    <row r="8" spans="1:23" x14ac:dyDescent="0.3">
      <c r="A8" s="4">
        <v>2</v>
      </c>
      <c r="B8" s="9" t="s">
        <v>16</v>
      </c>
      <c r="C8" s="4">
        <v>11273</v>
      </c>
      <c r="D8" s="7">
        <v>3.9512239576031178</v>
      </c>
      <c r="E8" s="4">
        <v>5463</v>
      </c>
      <c r="F8" s="7">
        <v>9.0155953461506719</v>
      </c>
      <c r="G8" s="4">
        <v>1324</v>
      </c>
      <c r="H8" s="7">
        <v>2.9556210375926422</v>
      </c>
      <c r="I8" s="4">
        <v>4486</v>
      </c>
      <c r="J8" s="7">
        <v>2.4934273787886365</v>
      </c>
      <c r="K8" s="4">
        <v>1882</v>
      </c>
      <c r="L8" s="4">
        <v>101</v>
      </c>
      <c r="M8" s="4">
        <v>708</v>
      </c>
      <c r="N8" s="4">
        <v>70</v>
      </c>
      <c r="O8" s="4">
        <v>204</v>
      </c>
      <c r="P8" s="4">
        <v>18</v>
      </c>
      <c r="Q8" s="4">
        <v>970</v>
      </c>
      <c r="R8" s="4">
        <v>14</v>
      </c>
      <c r="S8" s="8">
        <v>103</v>
      </c>
      <c r="T8" s="4">
        <v>17</v>
      </c>
      <c r="U8" s="8">
        <v>42</v>
      </c>
      <c r="V8" s="4">
        <v>11</v>
      </c>
      <c r="W8" s="16"/>
    </row>
    <row r="9" spans="1:23" x14ac:dyDescent="0.3">
      <c r="A9" s="4">
        <v>3</v>
      </c>
      <c r="B9" s="9" t="s">
        <v>17</v>
      </c>
      <c r="C9" s="6">
        <v>13714</v>
      </c>
      <c r="D9" s="7">
        <v>9.1146542957975818</v>
      </c>
      <c r="E9" s="6">
        <v>4234</v>
      </c>
      <c r="F9" s="7">
        <v>8.0935905033165749</v>
      </c>
      <c r="G9" s="4" t="s">
        <v>18</v>
      </c>
      <c r="H9" s="7" t="s">
        <v>18</v>
      </c>
      <c r="I9" s="6">
        <v>9480</v>
      </c>
      <c r="J9" s="7">
        <v>9.6588825039735919</v>
      </c>
      <c r="K9" s="4">
        <v>3397</v>
      </c>
      <c r="L9" s="4">
        <v>95</v>
      </c>
      <c r="M9" s="4">
        <v>823</v>
      </c>
      <c r="N9" s="4">
        <v>95</v>
      </c>
      <c r="O9" s="4" t="s">
        <v>18</v>
      </c>
      <c r="P9" s="4" t="s">
        <v>18</v>
      </c>
      <c r="Q9" s="4">
        <v>2574</v>
      </c>
      <c r="R9" s="4">
        <v>21</v>
      </c>
      <c r="S9" s="8" t="s">
        <v>18</v>
      </c>
      <c r="T9" s="4" t="s">
        <v>18</v>
      </c>
      <c r="U9" s="8">
        <v>129</v>
      </c>
      <c r="V9" s="4">
        <v>16</v>
      </c>
      <c r="W9" s="16"/>
    </row>
    <row r="10" spans="1:23" x14ac:dyDescent="0.3">
      <c r="A10" s="4">
        <v>4</v>
      </c>
      <c r="B10" s="9" t="s">
        <v>19</v>
      </c>
      <c r="C10" s="4">
        <v>23703</v>
      </c>
      <c r="D10" s="7">
        <v>11.049576952660653</v>
      </c>
      <c r="E10" s="4">
        <v>7850</v>
      </c>
      <c r="F10" s="7">
        <v>16.900620048225974</v>
      </c>
      <c r="G10" s="4">
        <v>6014</v>
      </c>
      <c r="H10" s="7">
        <v>8.9655480850936957</v>
      </c>
      <c r="I10" s="4">
        <v>9839</v>
      </c>
      <c r="J10" s="7">
        <v>9.7427417118865609</v>
      </c>
      <c r="K10" s="4">
        <v>3288</v>
      </c>
      <c r="L10" s="4">
        <v>98</v>
      </c>
      <c r="M10" s="4">
        <v>793</v>
      </c>
      <c r="N10" s="4">
        <v>96</v>
      </c>
      <c r="O10" s="4">
        <v>989</v>
      </c>
      <c r="P10" s="4">
        <v>68</v>
      </c>
      <c r="Q10" s="4">
        <v>1506</v>
      </c>
      <c r="R10" s="4">
        <v>51</v>
      </c>
      <c r="S10" s="8">
        <v>495</v>
      </c>
      <c r="T10" s="4">
        <v>89</v>
      </c>
      <c r="U10" s="8">
        <v>84</v>
      </c>
      <c r="V10" s="4">
        <v>24</v>
      </c>
      <c r="W10" s="16"/>
    </row>
    <row r="11" spans="1:23" x14ac:dyDescent="0.3">
      <c r="A11" s="4">
        <v>5</v>
      </c>
      <c r="B11" s="9" t="s">
        <v>20</v>
      </c>
      <c r="C11" s="4">
        <v>23624</v>
      </c>
      <c r="D11" s="7">
        <v>10.00690452691283</v>
      </c>
      <c r="E11" s="4">
        <v>7909</v>
      </c>
      <c r="F11" s="7">
        <v>12.308003548141116</v>
      </c>
      <c r="G11" s="4">
        <v>5837</v>
      </c>
      <c r="H11" s="7">
        <v>8.6858826505557953</v>
      </c>
      <c r="I11" s="4">
        <v>9878</v>
      </c>
      <c r="J11" s="7">
        <v>9.4420600858369106</v>
      </c>
      <c r="K11" s="4">
        <v>2895</v>
      </c>
      <c r="L11" s="4">
        <v>18</v>
      </c>
      <c r="M11" s="4">
        <v>571</v>
      </c>
      <c r="N11" s="4">
        <v>18</v>
      </c>
      <c r="O11" s="4">
        <v>645</v>
      </c>
      <c r="P11" s="4">
        <v>11</v>
      </c>
      <c r="Q11" s="4">
        <v>1679</v>
      </c>
      <c r="R11" s="4">
        <v>6</v>
      </c>
      <c r="S11" s="8">
        <v>323</v>
      </c>
      <c r="T11" s="4">
        <v>11</v>
      </c>
      <c r="U11" s="8">
        <v>129</v>
      </c>
      <c r="V11" s="4">
        <v>25</v>
      </c>
      <c r="W11" s="16"/>
    </row>
    <row r="12" spans="1:23" x14ac:dyDescent="0.3">
      <c r="A12" s="4">
        <v>6</v>
      </c>
      <c r="B12" s="9" t="s">
        <v>21</v>
      </c>
      <c r="C12" s="6">
        <v>11286</v>
      </c>
      <c r="D12" s="7">
        <v>4.9559993676555827</v>
      </c>
      <c r="E12" s="6">
        <v>4326</v>
      </c>
      <c r="F12" s="7">
        <v>6.0323790665569703</v>
      </c>
      <c r="G12" s="6" t="s">
        <v>18</v>
      </c>
      <c r="H12" s="7" t="s">
        <v>18</v>
      </c>
      <c r="I12" s="6">
        <v>6960</v>
      </c>
      <c r="J12" s="7">
        <v>4.461223888059175</v>
      </c>
      <c r="K12" s="4">
        <v>1233</v>
      </c>
      <c r="L12" s="4">
        <v>39</v>
      </c>
      <c r="M12" s="4">
        <v>6</v>
      </c>
      <c r="N12" s="4">
        <v>3</v>
      </c>
      <c r="O12" s="4" t="s">
        <v>18</v>
      </c>
      <c r="P12" s="4" t="s">
        <v>18</v>
      </c>
      <c r="Q12" s="4">
        <v>1227</v>
      </c>
      <c r="R12" s="4">
        <v>39</v>
      </c>
      <c r="S12" s="4" t="s">
        <v>18</v>
      </c>
      <c r="T12" s="4" t="s">
        <v>18</v>
      </c>
      <c r="U12" s="4">
        <v>42</v>
      </c>
      <c r="V12" s="4">
        <v>11</v>
      </c>
      <c r="W12" s="16"/>
    </row>
    <row r="13" spans="1:23" x14ac:dyDescent="0.3">
      <c r="A13" s="4">
        <v>7</v>
      </c>
      <c r="B13" s="9" t="s">
        <v>22</v>
      </c>
      <c r="C13" s="4">
        <v>5354</v>
      </c>
      <c r="D13" s="7">
        <v>1.7641786716927417</v>
      </c>
      <c r="E13" s="4">
        <v>637</v>
      </c>
      <c r="F13" s="7">
        <v>2.1441314079908445</v>
      </c>
      <c r="G13" s="4">
        <v>549</v>
      </c>
      <c r="H13" s="7">
        <v>2.2532320952185514</v>
      </c>
      <c r="I13" s="4">
        <v>4168</v>
      </c>
      <c r="J13" s="7">
        <v>1.6711438996030632</v>
      </c>
      <c r="K13" s="4">
        <v>4447</v>
      </c>
      <c r="L13" s="4">
        <v>88</v>
      </c>
      <c r="M13" s="4">
        <v>519</v>
      </c>
      <c r="N13" s="4">
        <v>85</v>
      </c>
      <c r="O13" s="4">
        <v>480</v>
      </c>
      <c r="P13" s="4">
        <v>61</v>
      </c>
      <c r="Q13" s="4">
        <v>3448</v>
      </c>
      <c r="R13" s="4">
        <v>16</v>
      </c>
      <c r="S13" s="8">
        <v>240</v>
      </c>
      <c r="T13" s="4">
        <v>31</v>
      </c>
      <c r="U13" s="8">
        <v>88</v>
      </c>
      <c r="V13" s="4">
        <v>13</v>
      </c>
      <c r="W13" s="16"/>
    </row>
    <row r="14" spans="1:23" x14ac:dyDescent="0.3">
      <c r="A14" s="46" t="s">
        <v>24</v>
      </c>
      <c r="B14" s="47"/>
      <c r="C14" s="34">
        <f>SUM(C7:C13)</f>
        <v>104025</v>
      </c>
      <c r="D14" s="35">
        <v>6.6371596721010242</v>
      </c>
      <c r="E14" s="34">
        <f>SUM(E7:E13)</f>
        <v>34973</v>
      </c>
      <c r="F14" s="35">
        <v>9.3739781176457981</v>
      </c>
      <c r="G14" s="34">
        <f>SUM(G7:G13)</f>
        <v>16125</v>
      </c>
      <c r="H14" s="35">
        <v>6.987173931883178</v>
      </c>
      <c r="I14" s="34">
        <f>SUM(I7:I13)</f>
        <v>52927</v>
      </c>
      <c r="J14" s="35">
        <v>5.4935097556064374</v>
      </c>
      <c r="K14" s="34">
        <f>SUM(K7:K13)</f>
        <v>21085</v>
      </c>
      <c r="L14" s="36" t="s">
        <v>36</v>
      </c>
      <c r="M14" s="34">
        <f>SUM(M7:M13)</f>
        <v>4402</v>
      </c>
      <c r="N14" s="34" t="s">
        <v>35</v>
      </c>
      <c r="O14" s="34">
        <f>SUM(O7:O13)</f>
        <v>2945</v>
      </c>
      <c r="P14" s="37" t="s">
        <v>39</v>
      </c>
      <c r="Q14" s="34">
        <f>SUM(Q7:Q13)</f>
        <v>13738</v>
      </c>
      <c r="R14" s="36" t="s">
        <v>38</v>
      </c>
      <c r="S14" s="36">
        <v>358</v>
      </c>
      <c r="T14" s="36">
        <v>47</v>
      </c>
      <c r="U14" s="36">
        <v>107</v>
      </c>
      <c r="V14" s="36">
        <v>19</v>
      </c>
      <c r="W14" s="16"/>
    </row>
    <row r="15" spans="1:23" ht="15" thickBot="1" x14ac:dyDescent="0.35">
      <c r="A15" s="28">
        <v>8</v>
      </c>
      <c r="B15" s="29" t="s">
        <v>23</v>
      </c>
      <c r="C15" s="6">
        <v>8695</v>
      </c>
      <c r="D15" s="30">
        <v>1.5888881985534631</v>
      </c>
      <c r="E15" s="28" t="s">
        <v>33</v>
      </c>
      <c r="F15" s="31" t="s">
        <v>33</v>
      </c>
      <c r="G15" s="6">
        <v>8695</v>
      </c>
      <c r="H15" s="30">
        <v>1.7856482755504808</v>
      </c>
      <c r="I15" s="28" t="s">
        <v>18</v>
      </c>
      <c r="J15" s="28" t="s">
        <v>18</v>
      </c>
      <c r="K15" s="52" t="s">
        <v>45</v>
      </c>
      <c r="L15" s="51" t="s">
        <v>45</v>
      </c>
      <c r="M15" s="28" t="s">
        <v>33</v>
      </c>
      <c r="N15" s="28" t="s">
        <v>33</v>
      </c>
      <c r="O15" s="52" t="s">
        <v>45</v>
      </c>
      <c r="P15" s="51" t="s">
        <v>45</v>
      </c>
      <c r="Q15" s="28" t="s">
        <v>18</v>
      </c>
      <c r="R15" s="28" t="s">
        <v>18</v>
      </c>
      <c r="S15" s="51" t="s">
        <v>45</v>
      </c>
      <c r="T15" s="51" t="s">
        <v>45</v>
      </c>
      <c r="U15" s="32" t="s">
        <v>18</v>
      </c>
      <c r="V15" s="33" t="s">
        <v>18</v>
      </c>
      <c r="W15" s="16"/>
    </row>
    <row r="16" spans="1:23" ht="15" thickBot="1" x14ac:dyDescent="0.35">
      <c r="A16" s="48" t="s">
        <v>24</v>
      </c>
      <c r="B16" s="49"/>
      <c r="C16" s="12">
        <f>SUM(C14:C15)</f>
        <v>112720</v>
      </c>
      <c r="D16" s="13">
        <v>5.3306850157243861</v>
      </c>
      <c r="E16" s="12">
        <f>E14</f>
        <v>34973</v>
      </c>
      <c r="F16" s="13">
        <v>8.0697115273682112</v>
      </c>
      <c r="G16" s="12">
        <f>SUM(G14:G15)</f>
        <v>24820</v>
      </c>
      <c r="H16" s="13">
        <v>3.4581827402963281</v>
      </c>
      <c r="I16" s="12">
        <f>I14</f>
        <v>52927</v>
      </c>
      <c r="J16" s="13">
        <v>5.4935097556064374</v>
      </c>
      <c r="K16" s="14">
        <f>K14</f>
        <v>21085</v>
      </c>
      <c r="L16" s="14" t="str">
        <f t="shared" ref="K16:U16" si="0">L14</f>
        <v>82*</v>
      </c>
      <c r="M16" s="14">
        <f t="shared" si="0"/>
        <v>4402</v>
      </c>
      <c r="N16" s="14" t="str">
        <f t="shared" si="0"/>
        <v>71*</v>
      </c>
      <c r="O16" s="14">
        <f t="shared" si="0"/>
        <v>2945</v>
      </c>
      <c r="P16" s="14" t="str">
        <f t="shared" si="0"/>
        <v>49*</v>
      </c>
      <c r="Q16" s="14">
        <f t="shared" si="0"/>
        <v>13738</v>
      </c>
      <c r="R16" s="14" t="str">
        <f t="shared" si="0"/>
        <v>32*</v>
      </c>
      <c r="S16" s="15">
        <f t="shared" si="0"/>
        <v>358</v>
      </c>
      <c r="T16" s="14">
        <f t="shared" si="0"/>
        <v>47</v>
      </c>
      <c r="U16" s="14">
        <f t="shared" si="0"/>
        <v>107</v>
      </c>
      <c r="V16" s="14" t="s">
        <v>37</v>
      </c>
      <c r="W16" s="16"/>
    </row>
    <row r="17" spans="1:23" x14ac:dyDescent="0.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8"/>
      <c r="T17" s="18"/>
      <c r="U17" s="18"/>
      <c r="V17" s="18"/>
      <c r="W17" s="16"/>
    </row>
    <row r="18" spans="1:23" x14ac:dyDescent="0.3">
      <c r="A18" s="27" t="s">
        <v>25</v>
      </c>
      <c r="B18" s="19"/>
      <c r="C18" s="19"/>
      <c r="D18" s="19"/>
      <c r="E18" s="19"/>
      <c r="F18" s="19"/>
      <c r="G18" s="20"/>
      <c r="H18" s="20"/>
      <c r="I18" s="20"/>
      <c r="J18" s="20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1"/>
      <c r="W18" s="16"/>
    </row>
    <row r="19" spans="1:23" x14ac:dyDescent="0.3">
      <c r="A19" s="38" t="s">
        <v>34</v>
      </c>
      <c r="B19" s="39"/>
      <c r="C19" s="39"/>
      <c r="D19" s="39"/>
      <c r="E19" s="39"/>
      <c r="F19" s="39"/>
      <c r="G19" s="39"/>
      <c r="H19" s="39"/>
      <c r="I19" s="39"/>
      <c r="J19" s="24"/>
      <c r="K19" s="24"/>
      <c r="V19" s="26"/>
    </row>
  </sheetData>
  <mergeCells count="16">
    <mergeCell ref="A14:B14"/>
    <mergeCell ref="A16:B16"/>
    <mergeCell ref="A2:V2"/>
    <mergeCell ref="A4:A6"/>
    <mergeCell ref="C4:J4"/>
    <mergeCell ref="K4:V4"/>
    <mergeCell ref="C5:D5"/>
    <mergeCell ref="E5:F5"/>
    <mergeCell ref="S5:T5"/>
    <mergeCell ref="U5:V5"/>
    <mergeCell ref="G5:H5"/>
    <mergeCell ref="I5:J5"/>
    <mergeCell ref="K5:L5"/>
    <mergeCell ref="M5:N5"/>
    <mergeCell ref="O5:P5"/>
    <mergeCell ref="Q5:R5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2013-07-30T13:02:24Z</cp:lastPrinted>
  <dcterms:created xsi:type="dcterms:W3CDTF">2012-10-19T13:21:16Z</dcterms:created>
  <dcterms:modified xsi:type="dcterms:W3CDTF">2013-07-30T13:03:34Z</dcterms:modified>
</cp:coreProperties>
</file>