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7220" windowHeight="7296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L13" i="1" l="1"/>
  <c r="I13" i="1"/>
  <c r="F13" i="1"/>
  <c r="C12" i="1"/>
  <c r="C13" i="1"/>
  <c r="C10" i="1"/>
  <c r="C11" i="1"/>
  <c r="C9" i="1"/>
  <c r="L14" i="2" l="1"/>
  <c r="I14" i="2"/>
  <c r="I16" i="2" s="1"/>
  <c r="F14" i="2"/>
  <c r="F16" i="2" s="1"/>
  <c r="C12" i="2"/>
  <c r="C15" i="2"/>
  <c r="C9" i="2"/>
  <c r="C10" i="2"/>
  <c r="C11" i="2"/>
  <c r="C13" i="2"/>
  <c r="C8" i="2"/>
  <c r="C14" i="2" s="1"/>
  <c r="M16" i="2" l="1"/>
  <c r="L16" i="2"/>
  <c r="C16" i="2" l="1"/>
</calcChain>
</file>

<file path=xl/sharedStrings.xml><?xml version="1.0" encoding="utf-8"?>
<sst xmlns="http://schemas.openxmlformats.org/spreadsheetml/2006/main" count="89" uniqueCount="42">
  <si>
    <t>Eil. Nr.</t>
  </si>
  <si>
    <t>Savivaldybių</t>
  </si>
  <si>
    <t>viešosios</t>
  </si>
  <si>
    <t>Iš viso</t>
  </si>
  <si>
    <t>VB</t>
  </si>
  <si>
    <t>Miesto fil.</t>
  </si>
  <si>
    <t>Kaimo fil.</t>
  </si>
  <si>
    <t>bibliotekos</t>
  </si>
  <si>
    <t>Fiz.vnt.</t>
  </si>
  <si>
    <t>Pav.</t>
  </si>
  <si>
    <t>% fonde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</si>
  <si>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</si>
  <si>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</si>
  <si>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</si>
  <si>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</si>
  <si>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</si>
  <si>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</si>
  <si>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</si>
  <si>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</si>
  <si>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m.**</t>
  </si>
  <si>
    <t xml:space="preserve">Iš viso: </t>
  </si>
  <si>
    <t>*Vidutinis pavadinimų skaičius vienoje SVB</t>
  </si>
  <si>
    <t>**Vilniaus miesto CB duomenys su periodika</t>
  </si>
  <si>
    <t>Alytaus m.</t>
  </si>
  <si>
    <t>Alytaus r.</t>
  </si>
  <si>
    <t>Druskininkai</t>
  </si>
  <si>
    <t>Lazdijai</t>
  </si>
  <si>
    <t>Varėna</t>
  </si>
  <si>
    <t>Gauta naujų dokumentų 2012 m.</t>
  </si>
  <si>
    <t>1872*</t>
  </si>
  <si>
    <t>1333*</t>
  </si>
  <si>
    <t>743*</t>
  </si>
  <si>
    <t>754*</t>
  </si>
  <si>
    <t>1858*</t>
  </si>
  <si>
    <t>1270*</t>
  </si>
  <si>
    <t>913*</t>
  </si>
  <si>
    <t>1389*</t>
  </si>
  <si>
    <t>1365*</t>
  </si>
  <si>
    <t>440*</t>
  </si>
  <si>
    <t>339*</t>
  </si>
  <si>
    <t>2.4. ALYTAUS APSKRITIES SAVIVALDYBIŲ VIEŠŲJŲ BIBLIOTEKŲ DOKUMENTŲ FONDŲ PAPILDYMAS 2012 M.</t>
  </si>
  <si>
    <t>2.4. VILNIAUS APSKRITIES SAVIVALDYBIŲ VIEŠŲJŲ BIBLIOTEKŲ DOKUMENTŲ FONDŲ PAPILDYMAS 2012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</si>
</sst>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2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 vertical="top" wrapText="1"/>
    </xf>
    <xf numFmtId="16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vertical="top" wrapText="1"/>
    </xf>
    <xf numFmtId="0" fontId="4" fillId="2" borderId="0" xfId="0" applyFont="1" applyFill="1"/>
    <xf numFmtId="1" fontId="3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top" wrapText="1"/>
    </xf>
    <xf numFmtId="0" fontId="7" fillId="2" borderId="0" xfId="0" applyFont="1" applyFill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right" vertical="top" wrapText="1"/>
    </xf>
    <xf numFmtId="0" fontId="7" fillId="4" borderId="10" xfId="0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EDD"/>
      <color rgb="FFFF9999"/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16</xdr:row>
      <xdr:rowOff>15241</xdr:rowOff>
    </xdr:from>
    <xdr:to>
      <xdr:col>7</xdr:col>
      <xdr:colOff>174954</xdr:colOff>
      <xdr:row>27</xdr:row>
      <xdr:rowOff>30480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185161"/>
          <a:ext cx="3367733" cy="202691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16</xdr:row>
      <xdr:rowOff>22861</xdr:rowOff>
    </xdr:from>
    <xdr:to>
      <xdr:col>15</xdr:col>
      <xdr:colOff>387743</xdr:colOff>
      <xdr:row>27</xdr:row>
      <xdr:rowOff>30481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4260" y="3192781"/>
          <a:ext cx="3359543" cy="201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19</xdr:row>
      <xdr:rowOff>160021</xdr:rowOff>
    </xdr:from>
    <xdr:to>
      <xdr:col>5</xdr:col>
      <xdr:colOff>518160</xdr:colOff>
      <xdr:row>31</xdr:row>
      <xdr:rowOff>49409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665221"/>
          <a:ext cx="3467099" cy="208394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11</xdr:col>
      <xdr:colOff>382521</xdr:colOff>
      <xdr:row>31</xdr:row>
      <xdr:rowOff>45720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58540" y="3688080"/>
          <a:ext cx="3430521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3:N16"/>
  <sheetViews>
    <sheetView topLeftCell="A16" zoomScaleNormal="100" workbookViewId="0">
      <selection activeCell="P29" sqref="P29"/>
    </sheetView>
  </sheetViews>
  <sheetFormatPr defaultRowHeight="14.4" x14ac:dyDescent="0.3"/>
  <cols>
    <col min="1" max="1" width="4" style="1" customWidth="1"/>
    <col min="2" max="2" width="11.6640625" style="1" customWidth="1"/>
    <col min="3" max="3" width="7.109375" style="1" customWidth="1"/>
    <col min="4" max="4" width="5.77734375" style="1" bestFit="1" customWidth="1"/>
    <col min="5" max="5" width="6.5546875" style="1" customWidth="1"/>
    <col min="6" max="6" width="6" style="1" bestFit="1" customWidth="1"/>
    <col min="7" max="7" width="5.44140625" style="1" bestFit="1" customWidth="1"/>
    <col min="8" max="9" width="6" style="1" bestFit="1" customWidth="1"/>
    <col min="10" max="10" width="5.44140625" style="1" bestFit="1" customWidth="1"/>
    <col min="11" max="12" width="6" style="1" bestFit="1" customWidth="1"/>
    <col min="13" max="13" width="5" style="1" bestFit="1" customWidth="1"/>
    <col min="14" max="14" width="6" style="1" bestFit="1" customWidth="1"/>
    <col min="15" max="16384" width="8.88671875" style="1"/>
  </cols>
  <sheetData>
    <row r="3" spans="1:14" ht="31.2" customHeight="1" x14ac:dyDescent="0.3">
      <c r="A3" s="36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A5" s="33" t="s">
        <v>0</v>
      </c>
      <c r="B5" s="30" t="s">
        <v>1</v>
      </c>
      <c r="C5" s="38" t="s">
        <v>28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x14ac:dyDescent="0.3">
      <c r="A6" s="34"/>
      <c r="B6" s="31" t="s">
        <v>2</v>
      </c>
      <c r="C6" s="38" t="s">
        <v>3</v>
      </c>
      <c r="D6" s="38"/>
      <c r="E6" s="38"/>
      <c r="F6" s="38" t="s">
        <v>4</v>
      </c>
      <c r="G6" s="38"/>
      <c r="H6" s="38"/>
      <c r="I6" s="38" t="s">
        <v>5</v>
      </c>
      <c r="J6" s="38"/>
      <c r="K6" s="38"/>
      <c r="L6" s="38" t="s">
        <v>6</v>
      </c>
      <c r="M6" s="38"/>
      <c r="N6" s="38"/>
    </row>
    <row r="7" spans="1:14" x14ac:dyDescent="0.3">
      <c r="A7" s="35"/>
      <c r="B7" s="32" t="s">
        <v>7</v>
      </c>
      <c r="C7" s="3" t="s">
        <v>8</v>
      </c>
      <c r="D7" s="3" t="s">
        <v>9</v>
      </c>
      <c r="E7" s="3" t="s">
        <v>10</v>
      </c>
      <c r="F7" s="3" t="s">
        <v>8</v>
      </c>
      <c r="G7" s="3" t="s">
        <v>9</v>
      </c>
      <c r="H7" s="3" t="s">
        <v>10</v>
      </c>
      <c r="I7" s="3" t="s">
        <v>8</v>
      </c>
      <c r="J7" s="3" t="s">
        <v>9</v>
      </c>
      <c r="K7" s="3" t="s">
        <v>10</v>
      </c>
      <c r="L7" s="3" t="s">
        <v>8</v>
      </c>
      <c r="M7" s="3" t="s">
        <v>9</v>
      </c>
      <c r="N7" s="3" t="s">
        <v>10</v>
      </c>
    </row>
    <row r="8" spans="1:14" x14ac:dyDescent="0.3">
      <c r="A8" s="4">
        <v>1</v>
      </c>
      <c r="B8" s="5" t="s">
        <v>23</v>
      </c>
      <c r="C8" s="4">
        <v>5488</v>
      </c>
      <c r="D8" s="4">
        <v>1857</v>
      </c>
      <c r="E8" s="6">
        <v>3.7244402820476279</v>
      </c>
      <c r="F8" s="4">
        <v>3001</v>
      </c>
      <c r="G8" s="4">
        <v>1817</v>
      </c>
      <c r="H8" s="6">
        <v>3.7680176786700819</v>
      </c>
      <c r="I8" s="4">
        <v>2487</v>
      </c>
      <c r="J8" s="4">
        <v>941</v>
      </c>
      <c r="K8" s="6">
        <v>3.6732885311276866</v>
      </c>
      <c r="L8" s="4" t="s">
        <v>14</v>
      </c>
      <c r="M8" s="4" t="s">
        <v>14</v>
      </c>
      <c r="N8" s="6" t="s">
        <v>14</v>
      </c>
    </row>
    <row r="9" spans="1:14" x14ac:dyDescent="0.3">
      <c r="A9" s="4">
        <v>2</v>
      </c>
      <c r="B9" s="7" t="s">
        <v>24</v>
      </c>
      <c r="C9" s="4">
        <f>F9+I9+L9</f>
        <v>16738</v>
      </c>
      <c r="D9" s="4">
        <v>1046</v>
      </c>
      <c r="E9" s="6">
        <v>4.29645487284927</v>
      </c>
      <c r="F9" s="4">
        <v>7190</v>
      </c>
      <c r="G9" s="4">
        <v>1046</v>
      </c>
      <c r="H9" s="6">
        <v>6.5112067013810284</v>
      </c>
      <c r="I9" s="4">
        <v>1187</v>
      </c>
      <c r="J9" s="4">
        <v>297</v>
      </c>
      <c r="K9" s="6">
        <v>2.7738181478279156</v>
      </c>
      <c r="L9" s="4">
        <v>8361</v>
      </c>
      <c r="M9" s="4">
        <v>297</v>
      </c>
      <c r="N9" s="6">
        <v>3.537415541612547</v>
      </c>
    </row>
    <row r="10" spans="1:14" x14ac:dyDescent="0.3">
      <c r="A10" s="4">
        <v>3</v>
      </c>
      <c r="B10" s="7" t="s">
        <v>25</v>
      </c>
      <c r="C10" s="4">
        <f t="shared" ref="C10:C11" si="0">F10+I10+L10</f>
        <v>8664</v>
      </c>
      <c r="D10" s="4">
        <v>1638</v>
      </c>
      <c r="E10" s="6">
        <v>5.2525007578053957</v>
      </c>
      <c r="F10" s="4">
        <v>5157</v>
      </c>
      <c r="G10" s="4">
        <v>1568</v>
      </c>
      <c r="H10" s="6">
        <v>4.4747756972042412</v>
      </c>
      <c r="I10" s="4">
        <v>964</v>
      </c>
      <c r="J10" s="4">
        <v>219</v>
      </c>
      <c r="K10" s="6">
        <v>4.2440785418684515</v>
      </c>
      <c r="L10" s="4">
        <v>2543</v>
      </c>
      <c r="M10" s="4">
        <v>550</v>
      </c>
      <c r="N10" s="6">
        <v>9.4220081511671001</v>
      </c>
    </row>
    <row r="11" spans="1:14" x14ac:dyDescent="0.3">
      <c r="A11" s="4">
        <v>4</v>
      </c>
      <c r="B11" s="7" t="s">
        <v>26</v>
      </c>
      <c r="C11" s="4">
        <f t="shared" si="0"/>
        <v>8656</v>
      </c>
      <c r="D11" s="4">
        <v>929</v>
      </c>
      <c r="E11" s="6">
        <v>3.1719624318867239</v>
      </c>
      <c r="F11" s="4">
        <v>1421</v>
      </c>
      <c r="G11" s="4">
        <v>929</v>
      </c>
      <c r="H11" s="6">
        <v>2.3486050509057255</v>
      </c>
      <c r="I11" s="4">
        <v>696</v>
      </c>
      <c r="J11" s="4">
        <v>302</v>
      </c>
      <c r="K11" s="6">
        <v>3.3949563435929955</v>
      </c>
      <c r="L11" s="4">
        <v>6539</v>
      </c>
      <c r="M11" s="4">
        <v>266</v>
      </c>
      <c r="N11" s="6">
        <v>3.4095293712784041</v>
      </c>
    </row>
    <row r="12" spans="1:14" ht="15" thickBot="1" x14ac:dyDescent="0.35">
      <c r="A12" s="4">
        <v>5</v>
      </c>
      <c r="B12" s="7" t="s">
        <v>27</v>
      </c>
      <c r="C12" s="8">
        <f>F12+L12</f>
        <v>8489</v>
      </c>
      <c r="D12" s="4">
        <v>1473</v>
      </c>
      <c r="E12" s="6">
        <v>4.421676580584001</v>
      </c>
      <c r="F12" s="4">
        <v>3302</v>
      </c>
      <c r="G12" s="4">
        <v>1463</v>
      </c>
      <c r="H12" s="6">
        <v>4.8054953211182738</v>
      </c>
      <c r="I12" s="4" t="s">
        <v>14</v>
      </c>
      <c r="J12" s="4" t="s">
        <v>14</v>
      </c>
      <c r="K12" s="6" t="s">
        <v>14</v>
      </c>
      <c r="L12" s="4">
        <v>5187</v>
      </c>
      <c r="M12" s="4">
        <v>242</v>
      </c>
      <c r="N12" s="6">
        <v>4.207734053685722</v>
      </c>
    </row>
    <row r="13" spans="1:14" ht="15" thickBot="1" x14ac:dyDescent="0.35">
      <c r="A13" s="9"/>
      <c r="B13" s="10" t="s">
        <v>20</v>
      </c>
      <c r="C13" s="11">
        <f>F13+I13+L13</f>
        <v>48035</v>
      </c>
      <c r="D13" s="12" t="s">
        <v>36</v>
      </c>
      <c r="E13" s="13">
        <v>4.1169740005399591</v>
      </c>
      <c r="F13" s="11">
        <f>SUM(F8:F12)</f>
        <v>20071</v>
      </c>
      <c r="G13" s="12" t="s">
        <v>37</v>
      </c>
      <c r="H13" s="13">
        <v>4.6189923872119891</v>
      </c>
      <c r="I13" s="11">
        <f>SUM(I8:I12)</f>
        <v>5334</v>
      </c>
      <c r="J13" s="12" t="s">
        <v>38</v>
      </c>
      <c r="K13" s="13">
        <v>3.4701033744706047</v>
      </c>
      <c r="L13" s="11">
        <f>SUM(L9:L12)</f>
        <v>22630</v>
      </c>
      <c r="M13" s="12" t="s">
        <v>39</v>
      </c>
      <c r="N13" s="13">
        <v>3.9124631747831975</v>
      </c>
    </row>
    <row r="14" spans="1:14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 x14ac:dyDescent="0.3">
      <c r="A15" s="2" t="s">
        <v>21</v>
      </c>
      <c r="B15" s="14"/>
      <c r="C15" s="15"/>
      <c r="D15" s="15"/>
      <c r="E15" s="15"/>
      <c r="F15" s="16"/>
      <c r="G15" s="17"/>
      <c r="H15" s="18"/>
      <c r="I15" s="19"/>
      <c r="J15" s="17"/>
      <c r="K15" s="18"/>
      <c r="L15" s="18"/>
      <c r="M15" s="2"/>
      <c r="N15" s="18"/>
    </row>
    <row r="16" spans="1:14" ht="15" x14ac:dyDescent="0.3">
      <c r="A16" s="2"/>
      <c r="B16" s="14"/>
      <c r="C16" s="15"/>
      <c r="D16" s="15"/>
      <c r="E16" s="15"/>
      <c r="F16" s="16"/>
      <c r="G16" s="17"/>
      <c r="H16" s="18"/>
      <c r="I16" s="19"/>
      <c r="J16" s="17"/>
      <c r="K16" s="18"/>
      <c r="L16" s="18"/>
      <c r="M16" s="2"/>
      <c r="N16" s="18"/>
    </row>
  </sheetData>
  <mergeCells count="7">
    <mergeCell ref="A5:A7"/>
    <mergeCell ref="A3:N3"/>
    <mergeCell ref="C5:N5"/>
    <mergeCell ref="C6:E6"/>
    <mergeCell ref="F6:H6"/>
    <mergeCell ref="I6:K6"/>
    <mergeCell ref="L6:N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1"/>
  <sheetViews>
    <sheetView tabSelected="1" topLeftCell="A16" workbookViewId="0">
      <selection activeCell="L32" sqref="L32"/>
    </sheetView>
  </sheetViews>
  <sheetFormatPr defaultRowHeight="14.4" x14ac:dyDescent="0.3"/>
  <cols>
    <col min="1" max="1" width="4.88671875" style="1" customWidth="1"/>
    <col min="2" max="2" width="11.44140625" style="1" customWidth="1"/>
    <col min="3" max="16384" width="8.88671875" style="1"/>
  </cols>
  <sheetData>
    <row r="1" spans="1:14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3">
      <c r="A2" s="41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33" t="s">
        <v>0</v>
      </c>
      <c r="B4" s="8" t="s">
        <v>1</v>
      </c>
      <c r="C4" s="43" t="s">
        <v>28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3">
      <c r="A5" s="34"/>
      <c r="B5" s="21" t="s">
        <v>2</v>
      </c>
      <c r="C5" s="43" t="s">
        <v>3</v>
      </c>
      <c r="D5" s="43"/>
      <c r="E5" s="43"/>
      <c r="F5" s="43" t="s">
        <v>4</v>
      </c>
      <c r="G5" s="43"/>
      <c r="H5" s="43"/>
      <c r="I5" s="43" t="s">
        <v>5</v>
      </c>
      <c r="J5" s="43"/>
      <c r="K5" s="43"/>
      <c r="L5" s="43" t="s">
        <v>6</v>
      </c>
      <c r="M5" s="43"/>
      <c r="N5" s="43"/>
    </row>
    <row r="6" spans="1:14" x14ac:dyDescent="0.3">
      <c r="A6" s="35"/>
      <c r="B6" s="22" t="s">
        <v>7</v>
      </c>
      <c r="C6" s="29" t="s">
        <v>8</v>
      </c>
      <c r="D6" s="29" t="s">
        <v>9</v>
      </c>
      <c r="E6" s="29" t="s">
        <v>10</v>
      </c>
      <c r="F6" s="29" t="s">
        <v>8</v>
      </c>
      <c r="G6" s="29" t="s">
        <v>9</v>
      </c>
      <c r="H6" s="29" t="s">
        <v>10</v>
      </c>
      <c r="I6" s="29" t="s">
        <v>8</v>
      </c>
      <c r="J6" s="29" t="s">
        <v>9</v>
      </c>
      <c r="K6" s="29" t="s">
        <v>10</v>
      </c>
      <c r="L6" s="29" t="s">
        <v>8</v>
      </c>
      <c r="M6" s="29" t="s">
        <v>9</v>
      </c>
      <c r="N6" s="29" t="s">
        <v>10</v>
      </c>
    </row>
    <row r="7" spans="1:14" x14ac:dyDescent="0.3">
      <c r="A7" s="4">
        <v>1</v>
      </c>
      <c r="B7" s="5" t="s">
        <v>11</v>
      </c>
      <c r="C7" s="4">
        <v>8461</v>
      </c>
      <c r="D7" s="4">
        <v>1267</v>
      </c>
      <c r="E7" s="6">
        <v>5.6501966650417037</v>
      </c>
      <c r="F7" s="4">
        <v>2618</v>
      </c>
      <c r="G7" s="4">
        <v>1232</v>
      </c>
      <c r="H7" s="6">
        <v>5.4486045495223623</v>
      </c>
      <c r="I7" s="4">
        <v>1317</v>
      </c>
      <c r="J7" s="4">
        <v>641</v>
      </c>
      <c r="K7" s="6">
        <v>4.8172939756391964</v>
      </c>
      <c r="L7" s="4">
        <v>4526</v>
      </c>
      <c r="M7" s="4">
        <v>420</v>
      </c>
      <c r="N7" s="6">
        <v>6.0866875563146356</v>
      </c>
    </row>
    <row r="8" spans="1:14" x14ac:dyDescent="0.3">
      <c r="A8" s="4">
        <v>2</v>
      </c>
      <c r="B8" s="7" t="s">
        <v>12</v>
      </c>
      <c r="C8" s="4">
        <f>SUM(F8+I8+L8)</f>
        <v>8493</v>
      </c>
      <c r="D8" s="4">
        <v>2396</v>
      </c>
      <c r="E8" s="6">
        <v>2.9768247202983487</v>
      </c>
      <c r="F8" s="4">
        <v>2157</v>
      </c>
      <c r="G8" s="4">
        <v>1456</v>
      </c>
      <c r="H8" s="6">
        <v>3.5596996451852463</v>
      </c>
      <c r="I8" s="4">
        <v>1101</v>
      </c>
      <c r="J8" s="4">
        <v>428</v>
      </c>
      <c r="K8" s="6">
        <v>2.4578087329225822</v>
      </c>
      <c r="L8" s="4">
        <v>5235</v>
      </c>
      <c r="M8" s="4">
        <v>512</v>
      </c>
      <c r="N8" s="6">
        <v>2.9097397075253042</v>
      </c>
    </row>
    <row r="9" spans="1:14" x14ac:dyDescent="0.3">
      <c r="A9" s="4">
        <v>3</v>
      </c>
      <c r="B9" s="7" t="s">
        <v>13</v>
      </c>
      <c r="C9" s="4">
        <f>SUM(F9+L9)</f>
        <v>7901</v>
      </c>
      <c r="D9" s="4">
        <v>1492</v>
      </c>
      <c r="E9" s="6">
        <v>5.2511946617395866</v>
      </c>
      <c r="F9" s="4">
        <v>2672</v>
      </c>
      <c r="G9" s="4">
        <v>632</v>
      </c>
      <c r="H9" s="6">
        <v>5.1077170110679946</v>
      </c>
      <c r="I9" s="4" t="s">
        <v>14</v>
      </c>
      <c r="J9" s="4" t="s">
        <v>14</v>
      </c>
      <c r="K9" s="6" t="s">
        <v>14</v>
      </c>
      <c r="L9" s="4">
        <v>5229</v>
      </c>
      <c r="M9" s="4">
        <v>567</v>
      </c>
      <c r="N9" s="6">
        <v>5.3276684191221415</v>
      </c>
    </row>
    <row r="10" spans="1:14" x14ac:dyDescent="0.3">
      <c r="A10" s="4">
        <v>4</v>
      </c>
      <c r="B10" s="7" t="s">
        <v>15</v>
      </c>
      <c r="C10" s="4">
        <f t="shared" ref="C10:C16" si="0">SUM(F10+I10+L10)</f>
        <v>4289</v>
      </c>
      <c r="D10" s="4">
        <v>1296</v>
      </c>
      <c r="E10" s="6">
        <v>1.9993939817728363</v>
      </c>
      <c r="F10" s="4">
        <v>1153</v>
      </c>
      <c r="G10" s="4">
        <v>1026</v>
      </c>
      <c r="H10" s="6">
        <v>2.4823458491215984</v>
      </c>
      <c r="I10" s="4">
        <v>1338</v>
      </c>
      <c r="J10" s="4">
        <v>732</v>
      </c>
      <c r="K10" s="6">
        <v>1.9946630092875566</v>
      </c>
      <c r="L10" s="4">
        <v>1798</v>
      </c>
      <c r="M10" s="4">
        <v>376</v>
      </c>
      <c r="N10" s="6">
        <v>1.7804095536103299</v>
      </c>
    </row>
    <row r="11" spans="1:14" x14ac:dyDescent="0.3">
      <c r="A11" s="4">
        <v>5</v>
      </c>
      <c r="B11" s="7" t="s">
        <v>16</v>
      </c>
      <c r="C11" s="4">
        <f t="shared" si="0"/>
        <v>10678</v>
      </c>
      <c r="D11" s="4">
        <v>2116</v>
      </c>
      <c r="E11" s="6">
        <v>4.5231005138154075</v>
      </c>
      <c r="F11" s="4">
        <v>2355</v>
      </c>
      <c r="G11" s="4">
        <v>1586</v>
      </c>
      <c r="H11" s="6">
        <v>3.6648562847227626</v>
      </c>
      <c r="I11" s="4">
        <v>2261</v>
      </c>
      <c r="J11" s="4">
        <v>1001</v>
      </c>
      <c r="K11" s="6">
        <v>3.3645332658740195</v>
      </c>
      <c r="L11" s="4">
        <v>6062</v>
      </c>
      <c r="M11" s="4">
        <v>1109</v>
      </c>
      <c r="N11" s="6">
        <v>5.7944693501056239</v>
      </c>
    </row>
    <row r="12" spans="1:14" x14ac:dyDescent="0.3">
      <c r="A12" s="4">
        <v>6</v>
      </c>
      <c r="B12" s="7" t="s">
        <v>17</v>
      </c>
      <c r="C12" s="4">
        <f>SUM(F12+L12)</f>
        <v>6947</v>
      </c>
      <c r="D12" s="4">
        <v>1993</v>
      </c>
      <c r="E12" s="6">
        <v>3.0506226835994448</v>
      </c>
      <c r="F12" s="4">
        <v>2794</v>
      </c>
      <c r="G12" s="4">
        <v>1840</v>
      </c>
      <c r="H12" s="6">
        <v>3.8960857863985607</v>
      </c>
      <c r="I12" s="4" t="s">
        <v>14</v>
      </c>
      <c r="J12" s="4" t="s">
        <v>14</v>
      </c>
      <c r="K12" s="6" t="s">
        <v>14</v>
      </c>
      <c r="L12" s="4">
        <v>4153</v>
      </c>
      <c r="M12" s="4">
        <v>268</v>
      </c>
      <c r="N12" s="6">
        <v>2.6619917826307118</v>
      </c>
    </row>
    <row r="13" spans="1:14" x14ac:dyDescent="0.3">
      <c r="A13" s="4">
        <v>7</v>
      </c>
      <c r="B13" s="7" t="s">
        <v>18</v>
      </c>
      <c r="C13" s="4">
        <f t="shared" si="0"/>
        <v>15573</v>
      </c>
      <c r="D13" s="4">
        <v>2546</v>
      </c>
      <c r="E13" s="6">
        <v>5.1314072570547378</v>
      </c>
      <c r="F13" s="4">
        <v>2094</v>
      </c>
      <c r="G13" s="4">
        <v>1558</v>
      </c>
      <c r="H13" s="6">
        <v>7.0483691810562448</v>
      </c>
      <c r="I13" s="4">
        <v>1648</v>
      </c>
      <c r="J13" s="4">
        <v>915</v>
      </c>
      <c r="K13" s="6">
        <v>6.7638005335522262</v>
      </c>
      <c r="L13" s="4">
        <v>11831</v>
      </c>
      <c r="M13" s="4">
        <v>2028</v>
      </c>
      <c r="N13" s="6">
        <v>4.7435948839260655</v>
      </c>
    </row>
    <row r="14" spans="1:14" x14ac:dyDescent="0.3">
      <c r="A14" s="39" t="s">
        <v>20</v>
      </c>
      <c r="B14" s="40"/>
      <c r="C14" s="23">
        <f>SUM(C7:C13)</f>
        <v>62342</v>
      </c>
      <c r="D14" s="24" t="s">
        <v>29</v>
      </c>
      <c r="E14" s="25">
        <v>3.9776381473503681</v>
      </c>
      <c r="F14" s="24">
        <f>SUM(F7:F13)</f>
        <v>15843</v>
      </c>
      <c r="G14" s="24" t="s">
        <v>30</v>
      </c>
      <c r="H14" s="25">
        <v>4.2464740033129091</v>
      </c>
      <c r="I14" s="24">
        <f>SUM(I7:I13)</f>
        <v>7665</v>
      </c>
      <c r="J14" s="24" t="s">
        <v>31</v>
      </c>
      <c r="K14" s="25">
        <v>3.3213450038998178</v>
      </c>
      <c r="L14" s="24">
        <f>SUM(L7:L13)</f>
        <v>38834</v>
      </c>
      <c r="M14" s="24" t="s">
        <v>32</v>
      </c>
      <c r="N14" s="25">
        <v>4.0307396574379881</v>
      </c>
    </row>
    <row r="15" spans="1:14" ht="15" thickBot="1" x14ac:dyDescent="0.35">
      <c r="A15" s="21">
        <v>8</v>
      </c>
      <c r="B15" s="26" t="s">
        <v>19</v>
      </c>
      <c r="C15" s="8">
        <f>SUM(F15+I15)</f>
        <v>31684</v>
      </c>
      <c r="D15" s="8">
        <v>1761</v>
      </c>
      <c r="E15" s="27">
        <v>5.7898026087369665</v>
      </c>
      <c r="F15" s="8">
        <v>1308</v>
      </c>
      <c r="G15" s="8">
        <v>830</v>
      </c>
      <c r="H15" s="27">
        <v>2.1691542288557213</v>
      </c>
      <c r="I15" s="8">
        <v>30376</v>
      </c>
      <c r="J15" s="8">
        <v>1761</v>
      </c>
      <c r="K15" s="27">
        <v>6.2381658445223005</v>
      </c>
      <c r="L15" s="8" t="s">
        <v>14</v>
      </c>
      <c r="M15" s="8" t="s">
        <v>14</v>
      </c>
      <c r="N15" s="27" t="s">
        <v>14</v>
      </c>
    </row>
    <row r="16" spans="1:14" ht="15" thickBot="1" x14ac:dyDescent="0.35">
      <c r="A16" s="9"/>
      <c r="B16" s="10" t="s">
        <v>20</v>
      </c>
      <c r="C16" s="11">
        <f t="shared" si="0"/>
        <v>94026</v>
      </c>
      <c r="D16" s="12" t="s">
        <v>33</v>
      </c>
      <c r="E16" s="13">
        <v>4.4466198481946515</v>
      </c>
      <c r="F16" s="11">
        <f>SUM(F14:F15)</f>
        <v>17151</v>
      </c>
      <c r="G16" s="12" t="s">
        <v>34</v>
      </c>
      <c r="H16" s="13">
        <v>3.9574420954991627</v>
      </c>
      <c r="I16" s="11">
        <f>SUM(I14:I15)</f>
        <v>38041</v>
      </c>
      <c r="J16" s="12" t="s">
        <v>35</v>
      </c>
      <c r="K16" s="13">
        <v>5.3002711371318538</v>
      </c>
      <c r="L16" s="11">
        <f>SUM(L14)</f>
        <v>38834</v>
      </c>
      <c r="M16" s="12" t="str">
        <f>M14</f>
        <v>754*</v>
      </c>
      <c r="N16" s="13">
        <v>4.0307396574379881</v>
      </c>
    </row>
    <row r="17" spans="1:14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 x14ac:dyDescent="0.3">
      <c r="A18" s="2" t="s">
        <v>21</v>
      </c>
      <c r="B18" s="14"/>
      <c r="C18" s="15"/>
      <c r="D18" s="15"/>
      <c r="E18" s="15"/>
      <c r="F18" s="16"/>
      <c r="G18" s="17"/>
      <c r="H18" s="18"/>
      <c r="I18" s="19"/>
      <c r="J18" s="17"/>
      <c r="K18" s="18"/>
      <c r="L18" s="18"/>
      <c r="M18" s="2"/>
      <c r="N18" s="18"/>
    </row>
    <row r="19" spans="1:14" ht="15" x14ac:dyDescent="0.3">
      <c r="A19" s="2" t="s">
        <v>22</v>
      </c>
      <c r="B19" s="14"/>
      <c r="C19" s="15"/>
      <c r="D19" s="15"/>
      <c r="E19" s="15"/>
      <c r="F19" s="16"/>
      <c r="G19" s="17"/>
      <c r="H19" s="18"/>
      <c r="I19" s="19"/>
      <c r="J19" s="28"/>
      <c r="K19" s="18"/>
      <c r="L19" s="18"/>
      <c r="M19" s="2"/>
      <c r="N19" s="18"/>
    </row>
    <row r="20" spans="1:14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</sheetData>
  <mergeCells count="8">
    <mergeCell ref="A14:B14"/>
    <mergeCell ref="A4:A6"/>
    <mergeCell ref="A2:N2"/>
    <mergeCell ref="C4:N4"/>
    <mergeCell ref="C5:E5"/>
    <mergeCell ref="F5:H5"/>
    <mergeCell ref="I5:K5"/>
    <mergeCell ref="L5:N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2013-07-30T11:27:02Z</cp:lastPrinted>
  <dcterms:created xsi:type="dcterms:W3CDTF">2012-10-17T07:52:43Z</dcterms:created>
  <dcterms:modified xsi:type="dcterms:W3CDTF">2013-08-06T11:20:52Z</dcterms:modified>
</cp:coreProperties>
</file>