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13" i="1" l="1"/>
  <c r="P13" i="1"/>
  <c r="R11" i="2" l="1"/>
  <c r="C27" i="3" l="1"/>
  <c r="K13" i="1"/>
  <c r="R16" i="2" l="1"/>
  <c r="Q15" i="2"/>
  <c r="Q17" i="2" s="1"/>
  <c r="R10" i="2" l="1"/>
  <c r="R8" i="2"/>
  <c r="O13" i="1" l="1"/>
  <c r="O15" i="2" l="1"/>
  <c r="O17" i="2" s="1"/>
  <c r="N15" i="2"/>
  <c r="N17" i="2" s="1"/>
  <c r="M15" i="2"/>
  <c r="M17" i="2" s="1"/>
  <c r="L15" i="2"/>
  <c r="L17" i="2" s="1"/>
  <c r="K15" i="2"/>
  <c r="K17" i="2" s="1"/>
  <c r="N13" i="1"/>
  <c r="M13" i="1"/>
  <c r="L13" i="1"/>
  <c r="R9" i="2" l="1"/>
  <c r="R12" i="2"/>
  <c r="R13" i="2"/>
  <c r="R14" i="2"/>
  <c r="R9" i="1"/>
  <c r="R10" i="1"/>
  <c r="R11" i="1"/>
  <c r="R12" i="1"/>
  <c r="R8" i="1"/>
  <c r="Q13" i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<sst xmlns="http://schemas.openxmlformats.org/spreadsheetml/2006/main" count="148" uniqueCount="63">
  <si>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</si>
  <si>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</si>
  <si>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</si>
  <si>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</si>
  <si>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</si>
  <si>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</si>
  <si>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</si>
  <si>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</si>
  <si>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</si>
  <si>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</si>
  <si>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</si>
  <si>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</si>
  <si>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</si>
  <si>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</si>
  <si>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</si>
  <si>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</si>
  <si>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</si>
  <si>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</si>
  <si>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</si>
  <si>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</si>
  <si>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</si>
  <si>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</si>
  <si>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</si>
  <si>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</si>
  <si>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</si>
  <si>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</si>
  <si>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</si>
  <si>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</si>
  <si>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</si>
  <si>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</si>
  <si>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</si>
  <si>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</si>
  <si>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</si>
  <si>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</si>
  <si>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</si>
  <si>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</si>
  <si>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</si>
  <si>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</si>
  <si>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</si>
  <si>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</si>
  <si>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</si>
  <si>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</si>
  <si>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*Vidutinis pavadinimų skaičius vienoje SVB.</t>
  </si>
  <si>
    <t>Susidėvėję</t>
  </si>
  <si>
    <t>Nepaklausūs</t>
  </si>
  <si>
    <t>Kita</t>
  </si>
  <si>
    <t>Skaity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</si>
  <si>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</si>
  <si>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color theme="5" tint="-0.499984740745262"/>
        <rFont val="Arial"/>
        <family val="2"/>
        <charset val="186"/>
      </rPr>
      <t xml:space="preserve">*Vidutinis </t>
    </r>
    <r>
      <rPr>
        <sz val="10"/>
        <color theme="5" tint="-0.499984740745262"/>
        <rFont val="Arial"/>
        <family val="2"/>
        <charset val="186"/>
      </rPr>
      <t>pavadinimų skaičius vienoje SVB.</t>
    </r>
  </si>
  <si>
    <t>2.10. VILNIAUS APSKRITIES SAVIVALDYBIŲ VIEŠŲJŲ BIBLIOTEKŲ DOKUMENTŲ NURAŠYMAS 2015 m.</t>
  </si>
  <si>
    <t>2.10. ALYTAUS APSKRITIES SAVIVALDYBIŲ VIEŠŲJŲ BIBLIOTEKŲ DOKUMENTŲ NURAŠYMAS 2015 M.</t>
  </si>
  <si>
    <t>2015 m. palyginimas</t>
  </si>
  <si>
    <t>1843*</t>
  </si>
  <si>
    <t>935*</t>
  </si>
  <si>
    <t>652*</t>
  </si>
  <si>
    <t>1520*</t>
  </si>
  <si>
    <t>12451*</t>
  </si>
  <si>
    <t>3118*</t>
  </si>
  <si>
    <t>11906*</t>
  </si>
  <si>
    <t>978*</t>
  </si>
  <si>
    <t>694*</t>
  </si>
  <si>
    <t>373*</t>
  </si>
  <si>
    <t>562*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</si>
</sst>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-* #,##0.0\ _€_-;\-* #,##0.0\ _€_-;_-* &quot;-&quot;??\ _€_-;_-@_-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/>
    <xf numFmtId="0" fontId="2" fillId="3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/>
    </xf>
    <xf numFmtId="0" fontId="5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Border="1"/>
    <xf numFmtId="164" fontId="4" fillId="3" borderId="14" xfId="0" applyNumberFormat="1" applyFont="1" applyFill="1" applyBorder="1" applyAlignment="1">
      <alignment horizontal="center"/>
    </xf>
    <xf numFmtId="10" fontId="0" fillId="0" borderId="0" xfId="0" applyNumberFormat="1"/>
    <xf numFmtId="2" fontId="0" fillId="2" borderId="0" xfId="0" applyNumberFormat="1" applyFill="1"/>
    <xf numFmtId="43" fontId="0" fillId="2" borderId="0" xfId="0" applyNumberFormat="1" applyFill="1"/>
    <xf numFmtId="165" fontId="0" fillId="0" borderId="0" xfId="0" applyNumberFormat="1"/>
    <xf numFmtId="0" fontId="7" fillId="2" borderId="0" xfId="0" applyFont="1" applyFill="1"/>
    <xf numFmtId="0" fontId="7" fillId="2" borderId="0" xfId="0" applyFont="1" applyFill="1" applyBorder="1" applyAlignment="1">
      <alignment vertical="top" wrapText="1"/>
    </xf>
    <xf numFmtId="0" fontId="12" fillId="2" borderId="0" xfId="0" applyFont="1" applyFill="1"/>
    <xf numFmtId="0" fontId="8" fillId="4" borderId="17" xfId="0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8" fillId="4" borderId="14" xfId="0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4" borderId="20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right"/>
    </xf>
    <xf numFmtId="0" fontId="9" fillId="4" borderId="16" xfId="0" applyFont="1" applyFill="1" applyBorder="1" applyAlignment="1"/>
    <xf numFmtId="0" fontId="8" fillId="4" borderId="2" xfId="0" applyFont="1" applyFill="1" applyBorder="1" applyAlignment="1">
      <alignment horizontal="right" vertical="top" wrapText="1"/>
    </xf>
    <xf numFmtId="0" fontId="13" fillId="4" borderId="4" xfId="0" applyFont="1" applyFill="1" applyBorder="1" applyAlignment="1"/>
    <xf numFmtId="0" fontId="13" fillId="4" borderId="18" xfId="0" applyFont="1" applyFill="1" applyBorder="1" applyAlignment="1"/>
    <xf numFmtId="0" fontId="7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5" borderId="13" xfId="0" applyFont="1" applyFill="1" applyBorder="1"/>
    <xf numFmtId="0" fontId="10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vertical="top" wrapText="1"/>
    </xf>
    <xf numFmtId="3" fontId="2" fillId="5" borderId="1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8" xfId="0" applyFont="1" applyFill="1" applyBorder="1" applyAlignment="1">
      <alignment horizontal="center"/>
    </xf>
    <xf numFmtId="0" fontId="7" fillId="5" borderId="12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64" fontId="14" fillId="2" borderId="0" xfId="0" applyNumberFormat="1" applyFont="1" applyFill="1"/>
    <xf numFmtId="0" fontId="14" fillId="2" borderId="0" xfId="0" applyFont="1" applyFill="1"/>
    <xf numFmtId="167" fontId="14" fillId="2" borderId="0" xfId="1" applyNumberFormat="1" applyFont="1" applyFill="1"/>
    <xf numFmtId="166" fontId="14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990000"/>
      <color rgb="FFD32603"/>
      <color rgb="FFFCFCFC"/>
      <color rgb="FFFFFFFF"/>
      <color rgb="FFC6605E"/>
      <color rgb="FFFEF1E6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917213473315837"/>
          <c:w val="0.85833333333333339"/>
          <c:h val="0.63063721201516465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183923884514436"/>
                  <c:y val="-0.240839165937591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Susidėvėję, sugadinti
</a:t>
                    </a:r>
                    <a:fld id="{78CE381C-F29E-4887-ACC1-0324BCE6B65D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2269466316710412"/>
                  <c:y val="9.55723242927967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Nepaklausūs, neaktualūs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E8D1D0A3-A663-47A8-AC96-9D5EC3B0FFC0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2821959755030725E-2"/>
                  <c:y val="-7.8552420530766984E-2"/>
                </c:manualLayout>
              </c:layout>
              <c:tx>
                <c:rich>
                  <a:bodyPr/>
                  <a:lstStyle/>
                  <a:p>
                    <a:r>
                      <a:rPr lang="lt-LT" baseline="0"/>
                      <a:t>Skaitytojų pamesti
</a:t>
                    </a:r>
                    <a:fld id="{3DE8C665-73BB-4842-A88E-6E409BA84FF0}" type="PERCENTAGE">
                      <a:rPr lang="en-US" baseline="0"/>
                      <a:pPr/>
                      <a:t>[PERCENTAGE]</a:t>
                    </a:fld>
                    <a:endParaRPr lang="lt-LT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Kitos priežastys
</a:t>
                    </a:r>
                    <a:fld id="{F1CE8940-C4A9-460B-ADD5-6DC4D13B35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(Alytaus!$K$13,Alytaus!$L$13,Alytaus!$M$13,Alytaus!$O$13)</c:f>
              <c:numCache>
                <c:formatCode>General</c:formatCode>
                <c:ptCount val="4"/>
                <c:pt idx="0">
                  <c:v>34167</c:v>
                </c:pt>
                <c:pt idx="1">
                  <c:v>25391</c:v>
                </c:pt>
                <c:pt idx="2">
                  <c:v>385</c:v>
                </c:pt>
                <c:pt idx="3" formatCode="0">
                  <c:v>402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(Alytaus!$S$10,Alytaus!$S$11,Alytaus!$S$12,Alytaus!$S$8,Alytaus!$S$9)</c:f>
              <c:numCache>
                <c:formatCode>0.0</c:formatCode>
                <c:ptCount val="5"/>
                <c:pt idx="0" formatCode="#,##0.0">
                  <c:v>4.0999999999999996</c:v>
                </c:pt>
                <c:pt idx="1">
                  <c:v>5.6</c:v>
                </c:pt>
                <c:pt idx="2">
                  <c:v>7.8</c:v>
                </c:pt>
                <c:pt idx="3">
                  <c:v>8.5</c:v>
                </c:pt>
                <c:pt idx="4">
                  <c:v>11.6</c:v>
                </c:pt>
              </c:numCache>
            </c:numRef>
          </c:val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(Alytaus!$T$10,Alytaus!$T$11,Alytaus!$T$12,Alytaus!$T$8,Alytaus!$T$9)</c:f>
              <c:numCache>
                <c:formatCode>General</c:formatCode>
                <c:ptCount val="5"/>
                <c:pt idx="0">
                  <c:v>3.9</c:v>
                </c:pt>
                <c:pt idx="1">
                  <c:v>18.8</c:v>
                </c:pt>
                <c:pt idx="2">
                  <c:v>11.2</c:v>
                </c:pt>
                <c:pt idx="3" formatCode="_-* #,##0.0\ _€_-;\-* #,##0.0\ _€_-;_-* &quot;-&quot;??\ _€_-;_-@_-">
                  <c:v>8.6</c:v>
                </c:pt>
                <c:pt idx="4">
                  <c:v>17.5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52771632"/>
        <c:axId val="1252771088"/>
        <c:axId val="0"/>
      </c:bar3DChart>
      <c:catAx>
        <c:axId val="125277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71088"/>
        <c:crosses val="autoZero"/>
        <c:auto val="1"/>
        <c:lblAlgn val="ctr"/>
        <c:lblOffset val="100"/>
        <c:noMultiLvlLbl val="0"/>
      </c:catAx>
      <c:valAx>
        <c:axId val="12527710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25277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5E-2"/>
          <c:y val="0.198885972586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7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explosion val="8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248818897637795"/>
                  <c:y val="-0.211476013414989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DA8395-F8AA-4705-8607-A0340A4B9341}" type="CATEGORYNAME">
                      <a:rPr lang="lt-LT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lt-LT"/>
                      <a:t> sugadinti</a:t>
                    </a:r>
                    <a:r>
                      <a:rPr lang="lt-LT" baseline="0"/>
                      <a:t>
</a:t>
                    </a:r>
                    <a:fld id="{391707BA-6F00-46A5-A0BE-94277048CD09}" type="PERCENTAGE">
                      <a:rPr lang="lt-LT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9339238845144358"/>
                  <c:y val="0.145764435695538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F349E1-55A9-478B-9361-593B15562720}" type="CATEGORYNAME">
                      <a:rPr lang="en-US" sz="100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00"/>
                      <a:t> neaktualūs</a:t>
                    </a:r>
                    <a:r>
                      <a:rPr lang="en-US" sz="1000" baseline="0"/>
                      <a:t>
</a:t>
                    </a:r>
                    <a:fld id="{6E5F71BA-32C3-4B02-9A0D-FC96F8DA0C74}" type="PERCENTAGE">
                      <a:rPr lang="en-US" sz="1000" baseline="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7782370953630899E-2"/>
                  <c:y val="4.316856226305045E-2"/>
                </c:manualLayout>
              </c:layout>
              <c:tx>
                <c:rich>
                  <a:bodyPr/>
                  <a:lstStyle/>
                  <a:p>
                    <a:r>
                      <a:rPr lang="lt-LT" baseline="0"/>
                      <a:t>Skaitytojų prarasti
</a:t>
                    </a:r>
                    <a:fld id="{2B430CE2-3A5A-4C97-86E9-73EC3DA5D77A}" type="PERCENTAGE">
                      <a:rPr lang="en-US" baseline="0"/>
                      <a:pPr/>
                      <a:t>[PERCENTAGE]</a:t>
                    </a:fld>
                    <a:endParaRPr lang="lt-LT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3797353455818022E-2"/>
                  <c:y val="5.303514144065325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Kitos priežastys
</a:t>
                    </a:r>
                    <a:fld id="{9315D4B9-1172-4F2B-B62A-A9C087961F0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(Vilniaus!$K$5,Vilniaus!$L$5,Vilniaus!$M$5,Vilniaus!$O$5)</c:f>
              <c:strCache>
                <c:ptCount val="4"/>
                <c:pt idx="0">
                  <c:v>Susidėvėję,</c:v>
                </c:pt>
                <c:pt idx="1">
                  <c:v>Nepaklausūs,</c:v>
                </c:pt>
                <c:pt idx="2">
                  <c:v>Skaitytojų </c:v>
                </c:pt>
                <c:pt idx="3">
                  <c:v>Kt.</c:v>
                </c:pt>
              </c:strCache>
            </c:strRef>
          </c:cat>
          <c:val>
            <c:numRef>
              <c:f>(Vilniaus!$K$17,Vilniaus!$L$17,Vilniaus!$M$17,Vilniaus!$O$17)</c:f>
              <c:numCache>
                <c:formatCode>0</c:formatCode>
                <c:ptCount val="4"/>
                <c:pt idx="0">
                  <c:v>77417</c:v>
                </c:pt>
                <c:pt idx="1">
                  <c:v>92372</c:v>
                </c:pt>
                <c:pt idx="2">
                  <c:v>2830</c:v>
                </c:pt>
                <c:pt idx="3">
                  <c:v>18036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(Vilniaus!$S$10,Vilniaus!$S$9,Vilniaus!$S$13,Vilniaus!$S$11,Vilniaus!$S$12,Vilniaus!$S$8,Vilniaus!$S$14,Vilniaus!$S$16)</c:f>
              <c:numCache>
                <c:formatCode>0.0</c:formatCode>
                <c:ptCount val="8"/>
                <c:pt idx="0">
                  <c:v>6.6</c:v>
                </c:pt>
                <c:pt idx="1">
                  <c:v>8.8000000000000007</c:v>
                </c:pt>
                <c:pt idx="2">
                  <c:v>8.9</c:v>
                </c:pt>
                <c:pt idx="3">
                  <c:v>9.3000000000000007</c:v>
                </c:pt>
                <c:pt idx="4">
                  <c:v>9.6</c:v>
                </c:pt>
                <c:pt idx="5">
                  <c:v>10</c:v>
                </c:pt>
                <c:pt idx="6">
                  <c:v>15.3</c:v>
                </c:pt>
                <c:pt idx="7" formatCode="General">
                  <c:v>82.7</c:v>
                </c:pt>
              </c:numCache>
            </c:numRef>
          </c:val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(Vilniaus!$T$10,Vilniaus!$T$9,Vilniaus!$T$13,Vilniaus!$T$11,Vilniaus!$T$12,Vilniaus!$T$8,Vilniaus!$T$14,Vilniaus!$T$16)</c:f>
              <c:numCache>
                <c:formatCode>0.0</c:formatCode>
                <c:ptCount val="8"/>
                <c:pt idx="0" formatCode="General">
                  <c:v>8.1</c:v>
                </c:pt>
                <c:pt idx="1">
                  <c:v>13.3</c:v>
                </c:pt>
                <c:pt idx="2" formatCode="General">
                  <c:v>9.8000000000000007</c:v>
                </c:pt>
                <c:pt idx="3" formatCode="General">
                  <c:v>8.1</c:v>
                </c:pt>
                <c:pt idx="4" formatCode="General">
                  <c:v>13.4</c:v>
                </c:pt>
                <c:pt idx="5" formatCode="General">
                  <c:v>6.4</c:v>
                </c:pt>
                <c:pt idx="6">
                  <c:v>8.5</c:v>
                </c:pt>
                <c:pt idx="7" formatCode="General">
                  <c:v>122.8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252773264"/>
        <c:axId val="1252773808"/>
        <c:axId val="0"/>
      </c:bar3DChart>
      <c:catAx>
        <c:axId val="125277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73808"/>
        <c:crosses val="autoZero"/>
        <c:auto val="1"/>
        <c:lblAlgn val="ctr"/>
        <c:lblOffset val="100"/>
        <c:noMultiLvlLbl val="0"/>
      </c:catAx>
      <c:valAx>
        <c:axId val="12527738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527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52768368"/>
        <c:axId val="1252766736"/>
        <c:axId val="0"/>
      </c:bar3DChart>
      <c:catAx>
        <c:axId val="125276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66736"/>
        <c:crosses val="autoZero"/>
        <c:auto val="1"/>
        <c:lblAlgn val="ctr"/>
        <c:lblOffset val="100"/>
        <c:noMultiLvlLbl val="0"/>
      </c:catAx>
      <c:valAx>
        <c:axId val="1252766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276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3363392"/>
        <c:axId val="1253361216"/>
        <c:axId val="0"/>
      </c:bar3DChart>
      <c:catAx>
        <c:axId val="125336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61216"/>
        <c:crosses val="autoZero"/>
        <c:auto val="1"/>
        <c:lblAlgn val="ctr"/>
        <c:lblOffset val="100"/>
        <c:noMultiLvlLbl val="0"/>
      </c:catAx>
      <c:valAx>
        <c:axId val="125336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336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8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0578703703703E-2"/>
                  <c:y val="-0.33673907407407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b="1"/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7596527777777779E-2"/>
                  <c:y val="0.196684814814814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790FD14-CFAD-4865-8C4C-01FD6EB9734C}" type="VALUE">
                      <a:rPr lang="en-US" sz="1000" b="1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Lapas1!$B$44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Lapas1!$B$45:$B$52</c:f>
              <c:numCache>
                <c:formatCode>General</c:formatCode>
                <c:ptCount val="8"/>
                <c:pt idx="0">
                  <c:v>10.3</c:v>
                </c:pt>
                <c:pt idx="1">
                  <c:v>8.8000000000000007</c:v>
                </c:pt>
                <c:pt idx="2">
                  <c:v>7.3</c:v>
                </c:pt>
                <c:pt idx="3">
                  <c:v>9.3000000000000007</c:v>
                </c:pt>
                <c:pt idx="4">
                  <c:v>8.1999999999999993</c:v>
                </c:pt>
                <c:pt idx="5" formatCode="0.0">
                  <c:v>9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Lapas1!$C$44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Lapas1!$C$45:$C$52</c:f>
              <c:numCache>
                <c:formatCode>General</c:formatCode>
                <c:ptCount val="8"/>
                <c:pt idx="0">
                  <c:v>5.6</c:v>
                </c:pt>
                <c:pt idx="1">
                  <c:v>12.7</c:v>
                </c:pt>
                <c:pt idx="2">
                  <c:v>13.7</c:v>
                </c:pt>
                <c:pt idx="3">
                  <c:v>10.8</c:v>
                </c:pt>
                <c:pt idx="4">
                  <c:v>11.3</c:v>
                </c:pt>
                <c:pt idx="5">
                  <c:v>11.5</c:v>
                </c:pt>
                <c:pt idx="6" formatCode="0.0">
                  <c:v>8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3360672"/>
        <c:axId val="1253358496"/>
        <c:axId val="0"/>
      </c:bar3DChart>
      <c:catAx>
        <c:axId val="125336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58496"/>
        <c:crosses val="autoZero"/>
        <c:auto val="1"/>
        <c:lblAlgn val="ctr"/>
        <c:lblOffset val="100"/>
        <c:noMultiLvlLbl val="0"/>
      </c:catAx>
      <c:valAx>
        <c:axId val="125335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33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14</xdr:row>
      <xdr:rowOff>13188</xdr:rowOff>
    </xdr:from>
    <xdr:to>
      <xdr:col>9</xdr:col>
      <xdr:colOff>326700</xdr:colOff>
      <xdr:row>28</xdr:row>
      <xdr:rowOff>60588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373673</xdr:colOff>
      <xdr:row>14</xdr:row>
      <xdr:rowOff>13188</xdr:rowOff>
    </xdr:from>
    <xdr:to>
      <xdr:col>17</xdr:col>
      <xdr:colOff>407296</xdr:colOff>
      <xdr:row>28</xdr:row>
      <xdr:rowOff>60588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19</xdr:row>
      <xdr:rowOff>2197</xdr:rowOff>
    </xdr:from>
    <xdr:to>
      <xdr:col>9</xdr:col>
      <xdr:colOff>290066</xdr:colOff>
      <xdr:row>33</xdr:row>
      <xdr:rowOff>49597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359019</xdr:colOff>
      <xdr:row>19</xdr:row>
      <xdr:rowOff>2198</xdr:rowOff>
    </xdr:from>
    <xdr:to>
      <xdr:col>17</xdr:col>
      <xdr:colOff>392642</xdr:colOff>
      <xdr:row>33</xdr:row>
      <xdr:rowOff>49598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71437</xdr:rowOff>
    </xdr:from>
    <xdr:to>
      <xdr:col>12</xdr:col>
      <xdr:colOff>5175</xdr:colOff>
      <xdr:row>11</xdr:row>
      <xdr:rowOff>9187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538162</xdr:colOff>
      <xdr:row>11</xdr:row>
      <xdr:rowOff>109537</xdr:rowOff>
    </xdr:from>
    <xdr:to>
      <xdr:col>11</xdr:col>
      <xdr:colOff>590962</xdr:colOff>
      <xdr:row>24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7</xdr:row>
      <xdr:rowOff>61912</xdr:rowOff>
    </xdr:from>
    <xdr:to>
      <xdr:col>19</xdr:col>
      <xdr:colOff>214725</xdr:colOff>
      <xdr:row>17</xdr:row>
      <xdr:rowOff>190162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25</xdr:row>
      <xdr:rowOff>176212</xdr:rowOff>
    </xdr:from>
    <xdr:to>
      <xdr:col>12</xdr:col>
      <xdr:colOff>243300</xdr:colOff>
      <xdr:row>40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590550</xdr:colOff>
      <xdr:row>23</xdr:row>
      <xdr:rowOff>52387</xdr:rowOff>
    </xdr:from>
    <xdr:to>
      <xdr:col>17</xdr:col>
      <xdr:colOff>285750</xdr:colOff>
      <xdr:row>37</xdr:row>
      <xdr:rowOff>128587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8"/>
  <sheetViews>
    <sheetView tabSelected="1" zoomScale="130" zoomScaleNormal="130" workbookViewId="0">
      <selection activeCell="S18" sqref="S18"/>
    </sheetView>
  </sheetViews>
  <sheetFormatPr defaultColWidth="8.85546875" defaultRowHeight="15" x14ac:dyDescent="0.25"/>
  <cols>
    <col min="1" max="1" width="4.5703125" style="2" customWidth="1"/>
    <col min="2" max="2" width="11.42578125" style="2" customWidth="1"/>
    <col min="3" max="3" width="7.28515625" style="2" customWidth="1"/>
    <col min="4" max="4" width="6.28515625" style="2" customWidth="1"/>
    <col min="5" max="5" width="6.42578125" style="2" customWidth="1"/>
    <col min="6" max="6" width="5.7109375" style="2" customWidth="1"/>
    <col min="7" max="7" width="6.28515625" style="2" customWidth="1"/>
    <col min="8" max="8" width="5.5703125" style="2" customWidth="1"/>
    <col min="9" max="9" width="6.5703125" style="2" customWidth="1"/>
    <col min="10" max="10" width="6.140625" style="2" customWidth="1"/>
    <col min="11" max="11" width="8.28515625" style="2" customWidth="1"/>
    <col min="12" max="12" width="10" style="2" customWidth="1"/>
    <col min="13" max="13" width="7.28515625" style="2" customWidth="1"/>
    <col min="14" max="14" width="8" style="2" customWidth="1"/>
    <col min="15" max="15" width="7.85546875" style="2" customWidth="1"/>
    <col min="16" max="16" width="8.28515625" style="2" customWidth="1"/>
    <col min="17" max="17" width="8.5703125" style="2" customWidth="1"/>
    <col min="18" max="18" width="9" style="2" customWidth="1"/>
    <col min="19" max="19" width="8.85546875" style="2"/>
    <col min="20" max="20" width="10.5703125" style="2" bestFit="1" customWidth="1"/>
    <col min="21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x14ac:dyDescent="0.25">
      <c r="A4" s="42" t="s">
        <v>0</v>
      </c>
      <c r="B4" s="42" t="s">
        <v>1</v>
      </c>
      <c r="C4" s="43" t="s">
        <v>2</v>
      </c>
      <c r="D4" s="44"/>
      <c r="E4" s="44"/>
      <c r="F4" s="44"/>
      <c r="G4" s="44"/>
      <c r="H4" s="44"/>
      <c r="I4" s="44"/>
      <c r="J4" s="45"/>
      <c r="K4" s="43" t="s">
        <v>3</v>
      </c>
      <c r="L4" s="44"/>
      <c r="M4" s="44"/>
      <c r="N4" s="44"/>
      <c r="O4" s="45"/>
      <c r="P4" s="46" t="s">
        <v>4</v>
      </c>
      <c r="Q4" s="47"/>
      <c r="R4" s="48"/>
    </row>
    <row r="5" spans="1:21" x14ac:dyDescent="0.25">
      <c r="A5" s="49"/>
      <c r="B5" s="49"/>
      <c r="C5" s="43" t="s">
        <v>5</v>
      </c>
      <c r="D5" s="45"/>
      <c r="E5" s="43" t="s">
        <v>6</v>
      </c>
      <c r="F5" s="45"/>
      <c r="G5" s="43" t="s">
        <v>7</v>
      </c>
      <c r="H5" s="45"/>
      <c r="I5" s="43" t="s">
        <v>8</v>
      </c>
      <c r="J5" s="45"/>
      <c r="K5" s="50" t="s">
        <v>9</v>
      </c>
      <c r="L5" s="50" t="s">
        <v>10</v>
      </c>
      <c r="M5" s="50" t="s">
        <v>11</v>
      </c>
      <c r="N5" s="50" t="s">
        <v>12</v>
      </c>
      <c r="O5" s="51" t="s">
        <v>13</v>
      </c>
      <c r="P5" s="52" t="s">
        <v>51</v>
      </c>
      <c r="Q5" s="53"/>
      <c r="R5" s="54"/>
    </row>
    <row r="6" spans="1:21" x14ac:dyDescent="0.25">
      <c r="A6" s="49"/>
      <c r="B6" s="49"/>
      <c r="C6" s="55" t="s">
        <v>14</v>
      </c>
      <c r="D6" s="55" t="s">
        <v>15</v>
      </c>
      <c r="E6" s="55" t="s">
        <v>14</v>
      </c>
      <c r="F6" s="55" t="s">
        <v>15</v>
      </c>
      <c r="G6" s="55" t="s">
        <v>14</v>
      </c>
      <c r="H6" s="55" t="s">
        <v>15</v>
      </c>
      <c r="I6" s="55" t="s">
        <v>14</v>
      </c>
      <c r="J6" s="55" t="s">
        <v>15</v>
      </c>
      <c r="K6" s="56" t="s">
        <v>16</v>
      </c>
      <c r="L6" s="56" t="s">
        <v>17</v>
      </c>
      <c r="M6" s="56" t="s">
        <v>18</v>
      </c>
      <c r="N6" s="56" t="s">
        <v>19</v>
      </c>
      <c r="O6" s="57" t="s">
        <v>20</v>
      </c>
      <c r="P6" s="58" t="s">
        <v>21</v>
      </c>
      <c r="Q6" s="51" t="s">
        <v>22</v>
      </c>
      <c r="R6" s="51" t="s">
        <v>23</v>
      </c>
    </row>
    <row r="7" spans="1:21" x14ac:dyDescent="0.25">
      <c r="A7" s="59"/>
      <c r="B7" s="59"/>
      <c r="C7" s="60"/>
      <c r="D7" s="60"/>
      <c r="E7" s="60"/>
      <c r="F7" s="60"/>
      <c r="G7" s="60"/>
      <c r="H7" s="60"/>
      <c r="I7" s="60"/>
      <c r="J7" s="60"/>
      <c r="K7" s="61"/>
      <c r="L7" s="61" t="s">
        <v>24</v>
      </c>
      <c r="M7" s="61"/>
      <c r="N7" s="61" t="s">
        <v>25</v>
      </c>
      <c r="O7" s="62"/>
      <c r="P7" s="63" t="s">
        <v>26</v>
      </c>
      <c r="Q7" s="64" t="s">
        <v>26</v>
      </c>
      <c r="R7" s="62"/>
    </row>
    <row r="8" spans="1:21" x14ac:dyDescent="0.25">
      <c r="A8" s="65">
        <v>1</v>
      </c>
      <c r="B8" s="66" t="s">
        <v>27</v>
      </c>
      <c r="C8" s="67">
        <v>8686</v>
      </c>
      <c r="D8" s="67">
        <v>444</v>
      </c>
      <c r="E8" s="67">
        <v>3683</v>
      </c>
      <c r="F8" s="67">
        <v>699</v>
      </c>
      <c r="G8" s="67">
        <v>5003</v>
      </c>
      <c r="H8" s="67">
        <v>392</v>
      </c>
      <c r="I8" s="67" t="s">
        <v>41</v>
      </c>
      <c r="J8" s="67" t="s">
        <v>41</v>
      </c>
      <c r="K8" s="67">
        <v>7264</v>
      </c>
      <c r="L8" s="67">
        <v>1215</v>
      </c>
      <c r="M8" s="67">
        <v>146</v>
      </c>
      <c r="N8" s="68">
        <v>0</v>
      </c>
      <c r="O8" s="68">
        <v>61</v>
      </c>
      <c r="P8" s="67">
        <v>8565</v>
      </c>
      <c r="Q8" s="67">
        <v>8686</v>
      </c>
      <c r="R8" s="67">
        <f>P8:P13-Q8:Q13</f>
        <v>-121</v>
      </c>
      <c r="S8" s="78">
        <v>8.5</v>
      </c>
      <c r="T8" s="80">
        <v>8.6</v>
      </c>
    </row>
    <row r="9" spans="1:21" x14ac:dyDescent="0.25">
      <c r="A9" s="65">
        <v>2</v>
      </c>
      <c r="B9" s="69" t="s">
        <v>28</v>
      </c>
      <c r="C9" s="67">
        <v>17582</v>
      </c>
      <c r="D9" s="67">
        <v>1953</v>
      </c>
      <c r="E9" s="67">
        <v>3368</v>
      </c>
      <c r="F9" s="67">
        <v>1953</v>
      </c>
      <c r="G9" s="67">
        <v>1441</v>
      </c>
      <c r="H9" s="67">
        <v>439</v>
      </c>
      <c r="I9" s="67">
        <v>12773</v>
      </c>
      <c r="J9" s="67">
        <v>256</v>
      </c>
      <c r="K9" s="67">
        <v>7005</v>
      </c>
      <c r="L9" s="67">
        <v>10396</v>
      </c>
      <c r="M9" s="67">
        <v>181</v>
      </c>
      <c r="N9" s="68">
        <v>0</v>
      </c>
      <c r="O9" s="68">
        <v>0</v>
      </c>
      <c r="P9" s="67">
        <v>11631</v>
      </c>
      <c r="Q9" s="67">
        <v>17582</v>
      </c>
      <c r="R9" s="67">
        <f>P9:P13-Q9:Q13</f>
        <v>-5951</v>
      </c>
      <c r="S9" s="78">
        <v>11.6</v>
      </c>
      <c r="T9" s="79">
        <v>17.5</v>
      </c>
    </row>
    <row r="10" spans="1:21" x14ac:dyDescent="0.25">
      <c r="A10" s="65">
        <v>3</v>
      </c>
      <c r="B10" s="69" t="s">
        <v>29</v>
      </c>
      <c r="C10" s="67">
        <v>3980</v>
      </c>
      <c r="D10" s="67">
        <v>358</v>
      </c>
      <c r="E10" s="67">
        <v>1129</v>
      </c>
      <c r="F10" s="67">
        <v>28</v>
      </c>
      <c r="G10" s="67">
        <v>1779</v>
      </c>
      <c r="H10" s="67">
        <v>53</v>
      </c>
      <c r="I10" s="67">
        <v>1072</v>
      </c>
      <c r="J10" s="67">
        <v>307</v>
      </c>
      <c r="K10" s="70">
        <v>1906</v>
      </c>
      <c r="L10" s="70">
        <v>2038</v>
      </c>
      <c r="M10" s="67">
        <v>36</v>
      </c>
      <c r="N10" s="68">
        <v>0</v>
      </c>
      <c r="O10" s="68">
        <v>0</v>
      </c>
      <c r="P10" s="67">
        <v>4131</v>
      </c>
      <c r="Q10" s="67">
        <v>3980</v>
      </c>
      <c r="R10" s="67">
        <f>P10:P13-Q10:Q13</f>
        <v>151</v>
      </c>
      <c r="S10" s="81">
        <v>4.0999999999999996</v>
      </c>
      <c r="T10" s="79">
        <v>3.9</v>
      </c>
    </row>
    <row r="11" spans="1:21" x14ac:dyDescent="0.25">
      <c r="A11" s="65">
        <v>4</v>
      </c>
      <c r="B11" s="69" t="s">
        <v>30</v>
      </c>
      <c r="C11" s="67">
        <v>18868</v>
      </c>
      <c r="D11" s="67">
        <v>1434</v>
      </c>
      <c r="E11" s="67">
        <v>1427</v>
      </c>
      <c r="F11" s="67">
        <v>89</v>
      </c>
      <c r="G11" s="67">
        <v>1096</v>
      </c>
      <c r="H11" s="67">
        <v>611</v>
      </c>
      <c r="I11" s="67">
        <v>16345</v>
      </c>
      <c r="J11" s="67">
        <v>1434</v>
      </c>
      <c r="K11" s="67">
        <v>10629</v>
      </c>
      <c r="L11" s="67">
        <v>8059</v>
      </c>
      <c r="M11" s="67">
        <v>22</v>
      </c>
      <c r="N11" s="68">
        <v>0</v>
      </c>
      <c r="O11" s="68">
        <v>158</v>
      </c>
      <c r="P11" s="67">
        <v>5690</v>
      </c>
      <c r="Q11" s="67">
        <v>18868</v>
      </c>
      <c r="R11" s="67">
        <f>P11:P14-Q11:Q14</f>
        <v>-13178</v>
      </c>
      <c r="S11" s="78">
        <v>5.6</v>
      </c>
      <c r="T11" s="79">
        <v>18.8</v>
      </c>
    </row>
    <row r="12" spans="1:21" ht="15.75" thickBot="1" x14ac:dyDescent="0.3">
      <c r="A12" s="65">
        <v>5</v>
      </c>
      <c r="B12" s="69" t="s">
        <v>31</v>
      </c>
      <c r="C12" s="71">
        <v>11229</v>
      </c>
      <c r="D12" s="67">
        <v>702</v>
      </c>
      <c r="E12" s="67">
        <v>2324</v>
      </c>
      <c r="F12" s="67">
        <v>702</v>
      </c>
      <c r="G12" s="67" t="s">
        <v>41</v>
      </c>
      <c r="H12" s="67" t="s">
        <v>41</v>
      </c>
      <c r="I12" s="67">
        <v>8905</v>
      </c>
      <c r="J12" s="67">
        <v>252</v>
      </c>
      <c r="K12" s="67">
        <v>7363</v>
      </c>
      <c r="L12" s="67">
        <v>3683</v>
      </c>
      <c r="M12" s="67">
        <v>0</v>
      </c>
      <c r="N12" s="68">
        <v>0</v>
      </c>
      <c r="O12" s="68">
        <v>183</v>
      </c>
      <c r="P12" s="71">
        <v>7853</v>
      </c>
      <c r="Q12" s="71">
        <v>11229</v>
      </c>
      <c r="R12" s="71">
        <f>P12:P14-Q12:Q14</f>
        <v>-3376</v>
      </c>
      <c r="S12" s="78">
        <v>7.8</v>
      </c>
      <c r="T12" s="79">
        <v>11.2</v>
      </c>
      <c r="U12" s="13"/>
    </row>
    <row r="13" spans="1:21" ht="15.75" thickBot="1" x14ac:dyDescent="0.3">
      <c r="A13" s="37" t="s">
        <v>32</v>
      </c>
      <c r="B13" s="38"/>
      <c r="C13" s="25">
        <f>SUM(C8:C12)</f>
        <v>60345</v>
      </c>
      <c r="D13" s="26" t="s">
        <v>59</v>
      </c>
      <c r="E13" s="27">
        <f>SUM(E8:E12)</f>
        <v>11931</v>
      </c>
      <c r="F13" s="28" t="s">
        <v>60</v>
      </c>
      <c r="G13" s="27">
        <f>SUM(G8:G12)</f>
        <v>9319</v>
      </c>
      <c r="H13" s="28" t="s">
        <v>61</v>
      </c>
      <c r="I13" s="27">
        <f>SUM(I9:I12)</f>
        <v>39095</v>
      </c>
      <c r="J13" s="27" t="s">
        <v>62</v>
      </c>
      <c r="K13" s="27">
        <f t="shared" ref="K13:Q13" si="0">SUM(K8:K12)</f>
        <v>34167</v>
      </c>
      <c r="L13" s="27">
        <f t="shared" si="0"/>
        <v>25391</v>
      </c>
      <c r="M13" s="27">
        <f t="shared" si="0"/>
        <v>385</v>
      </c>
      <c r="N13" s="28">
        <f t="shared" si="0"/>
        <v>0</v>
      </c>
      <c r="O13" s="28">
        <f t="shared" si="0"/>
        <v>402</v>
      </c>
      <c r="P13" s="25">
        <f t="shared" si="0"/>
        <v>37870</v>
      </c>
      <c r="Q13" s="25">
        <f t="shared" si="0"/>
        <v>60345</v>
      </c>
      <c r="R13" s="29">
        <f>P13:P14-Q13:Q14</f>
        <v>-22475</v>
      </c>
    </row>
    <row r="14" spans="1:21" x14ac:dyDescent="0.25">
      <c r="A14" s="22" t="s">
        <v>42</v>
      </c>
      <c r="B14" s="23"/>
      <c r="C14" s="22"/>
      <c r="D14" s="22"/>
      <c r="E14" s="24"/>
      <c r="F14" s="24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  <c r="S14" s="6"/>
    </row>
    <row r="15" spans="1:21" x14ac:dyDescent="0.25">
      <c r="T15" s="19"/>
    </row>
    <row r="18" spans="20:20" x14ac:dyDescent="0.25">
      <c r="T18" s="20"/>
    </row>
  </sheetData>
  <mergeCells count="20"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4"/>
  <sheetViews>
    <sheetView zoomScale="130" zoomScaleNormal="130" workbookViewId="0">
      <selection activeCell="T13" sqref="T13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7" width="6.7109375" style="2" customWidth="1"/>
    <col min="8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25">
      <c r="A4" s="42" t="s">
        <v>0</v>
      </c>
      <c r="B4" s="42" t="s">
        <v>1</v>
      </c>
      <c r="C4" s="43" t="s">
        <v>2</v>
      </c>
      <c r="D4" s="44"/>
      <c r="E4" s="44"/>
      <c r="F4" s="44"/>
      <c r="G4" s="44"/>
      <c r="H4" s="44"/>
      <c r="I4" s="44"/>
      <c r="J4" s="45"/>
      <c r="K4" s="43" t="s">
        <v>3</v>
      </c>
      <c r="L4" s="44"/>
      <c r="M4" s="44"/>
      <c r="N4" s="44"/>
      <c r="O4" s="45"/>
      <c r="P4" s="46" t="s">
        <v>4</v>
      </c>
      <c r="Q4" s="47"/>
      <c r="R4" s="48"/>
    </row>
    <row r="5" spans="1:20" x14ac:dyDescent="0.25">
      <c r="A5" s="49"/>
      <c r="B5" s="49"/>
      <c r="C5" s="43" t="s">
        <v>5</v>
      </c>
      <c r="D5" s="45"/>
      <c r="E5" s="43" t="s">
        <v>6</v>
      </c>
      <c r="F5" s="45"/>
      <c r="G5" s="43" t="s">
        <v>7</v>
      </c>
      <c r="H5" s="45"/>
      <c r="I5" s="43" t="s">
        <v>8</v>
      </c>
      <c r="J5" s="45"/>
      <c r="K5" s="50" t="s">
        <v>9</v>
      </c>
      <c r="L5" s="50" t="s">
        <v>10</v>
      </c>
      <c r="M5" s="50" t="s">
        <v>11</v>
      </c>
      <c r="N5" s="50" t="s">
        <v>12</v>
      </c>
      <c r="O5" s="51" t="s">
        <v>13</v>
      </c>
      <c r="P5" s="52" t="s">
        <v>51</v>
      </c>
      <c r="Q5" s="53"/>
      <c r="R5" s="54"/>
    </row>
    <row r="6" spans="1:20" x14ac:dyDescent="0.25">
      <c r="A6" s="49"/>
      <c r="B6" s="49"/>
      <c r="C6" s="55" t="s">
        <v>14</v>
      </c>
      <c r="D6" s="55" t="s">
        <v>15</v>
      </c>
      <c r="E6" s="55" t="s">
        <v>14</v>
      </c>
      <c r="F6" s="55" t="s">
        <v>15</v>
      </c>
      <c r="G6" s="55" t="s">
        <v>14</v>
      </c>
      <c r="H6" s="55" t="s">
        <v>15</v>
      </c>
      <c r="I6" s="55" t="s">
        <v>14</v>
      </c>
      <c r="J6" s="55" t="s">
        <v>15</v>
      </c>
      <c r="K6" s="56" t="s">
        <v>16</v>
      </c>
      <c r="L6" s="56" t="s">
        <v>17</v>
      </c>
      <c r="M6" s="56" t="s">
        <v>18</v>
      </c>
      <c r="N6" s="56" t="s">
        <v>19</v>
      </c>
      <c r="O6" s="57" t="s">
        <v>20</v>
      </c>
      <c r="P6" s="58" t="s">
        <v>21</v>
      </c>
      <c r="Q6" s="51" t="s">
        <v>22</v>
      </c>
      <c r="R6" s="51" t="s">
        <v>23</v>
      </c>
    </row>
    <row r="7" spans="1:20" x14ac:dyDescent="0.25">
      <c r="A7" s="59"/>
      <c r="B7" s="59"/>
      <c r="C7" s="60"/>
      <c r="D7" s="60"/>
      <c r="E7" s="60"/>
      <c r="F7" s="60"/>
      <c r="G7" s="60"/>
      <c r="H7" s="60"/>
      <c r="I7" s="60"/>
      <c r="J7" s="60"/>
      <c r="K7" s="61"/>
      <c r="L7" s="61" t="s">
        <v>24</v>
      </c>
      <c r="M7" s="61"/>
      <c r="N7" s="61" t="s">
        <v>25</v>
      </c>
      <c r="O7" s="62"/>
      <c r="P7" s="63" t="s">
        <v>26</v>
      </c>
      <c r="Q7" s="64" t="s">
        <v>26</v>
      </c>
      <c r="R7" s="62"/>
    </row>
    <row r="8" spans="1:20" x14ac:dyDescent="0.25">
      <c r="A8" s="65">
        <v>1</v>
      </c>
      <c r="B8" s="72" t="s">
        <v>33</v>
      </c>
      <c r="C8" s="67">
        <v>6457</v>
      </c>
      <c r="D8" s="67">
        <v>329</v>
      </c>
      <c r="E8" s="67">
        <v>1353</v>
      </c>
      <c r="F8" s="67">
        <v>439</v>
      </c>
      <c r="G8" s="67">
        <v>854</v>
      </c>
      <c r="H8" s="67">
        <v>428</v>
      </c>
      <c r="I8" s="67">
        <v>4250</v>
      </c>
      <c r="J8" s="67">
        <v>2745</v>
      </c>
      <c r="K8" s="67">
        <v>3634</v>
      </c>
      <c r="L8" s="67">
        <v>2397</v>
      </c>
      <c r="M8" s="67">
        <v>0</v>
      </c>
      <c r="N8" s="68">
        <v>0</v>
      </c>
      <c r="O8" s="68">
        <v>426</v>
      </c>
      <c r="P8" s="67">
        <v>10026</v>
      </c>
      <c r="Q8" s="67">
        <v>6457</v>
      </c>
      <c r="R8" s="67">
        <f>P8:P17-Q8:Q17</f>
        <v>3569</v>
      </c>
      <c r="S8" s="78">
        <v>10</v>
      </c>
      <c r="T8" s="79">
        <v>6.4</v>
      </c>
    </row>
    <row r="9" spans="1:20" x14ac:dyDescent="0.25">
      <c r="A9" s="65">
        <v>2</v>
      </c>
      <c r="B9" s="73" t="s">
        <v>34</v>
      </c>
      <c r="C9" s="67">
        <v>13376</v>
      </c>
      <c r="D9" s="67">
        <v>1369</v>
      </c>
      <c r="E9" s="67">
        <v>3552</v>
      </c>
      <c r="F9" s="67">
        <v>728</v>
      </c>
      <c r="G9" s="67">
        <v>4315</v>
      </c>
      <c r="H9" s="67">
        <v>326</v>
      </c>
      <c r="I9" s="67">
        <v>5509</v>
      </c>
      <c r="J9" s="67">
        <v>315</v>
      </c>
      <c r="K9" s="67">
        <v>6157</v>
      </c>
      <c r="L9" s="67">
        <v>3810</v>
      </c>
      <c r="M9" s="67">
        <v>65</v>
      </c>
      <c r="N9" s="68">
        <v>0</v>
      </c>
      <c r="O9" s="68">
        <v>3344</v>
      </c>
      <c r="P9" s="67">
        <v>8868</v>
      </c>
      <c r="Q9" s="67">
        <v>13376</v>
      </c>
      <c r="R9" s="67">
        <f>P9:P17-Q9:Q17</f>
        <v>-4508</v>
      </c>
      <c r="S9" s="78">
        <v>8.8000000000000007</v>
      </c>
      <c r="T9" s="78">
        <v>13.3</v>
      </c>
    </row>
    <row r="10" spans="1:20" x14ac:dyDescent="0.25">
      <c r="A10" s="65">
        <v>3</v>
      </c>
      <c r="B10" s="73" t="s">
        <v>35</v>
      </c>
      <c r="C10" s="67">
        <v>8173</v>
      </c>
      <c r="D10" s="67">
        <v>1033</v>
      </c>
      <c r="E10" s="67">
        <v>1026</v>
      </c>
      <c r="F10" s="67">
        <v>683</v>
      </c>
      <c r="G10" s="67" t="s">
        <v>41</v>
      </c>
      <c r="H10" s="67" t="s">
        <v>41</v>
      </c>
      <c r="I10" s="67">
        <v>7147</v>
      </c>
      <c r="J10" s="67">
        <v>1033</v>
      </c>
      <c r="K10" s="67">
        <v>7758</v>
      </c>
      <c r="L10" s="67">
        <v>410</v>
      </c>
      <c r="M10" s="67">
        <v>5</v>
      </c>
      <c r="N10" s="68">
        <v>0</v>
      </c>
      <c r="O10" s="68">
        <v>0</v>
      </c>
      <c r="P10" s="67">
        <v>6669</v>
      </c>
      <c r="Q10" s="67">
        <v>8173</v>
      </c>
      <c r="R10" s="67">
        <f>P10:P18-Q10:Q18</f>
        <v>-1504</v>
      </c>
      <c r="S10" s="78">
        <v>6.6</v>
      </c>
      <c r="T10" s="79">
        <v>8.1</v>
      </c>
    </row>
    <row r="11" spans="1:20" x14ac:dyDescent="0.25">
      <c r="A11" s="65">
        <v>4</v>
      </c>
      <c r="B11" s="73" t="s">
        <v>36</v>
      </c>
      <c r="C11" s="67">
        <v>8130</v>
      </c>
      <c r="D11" s="67">
        <v>1090</v>
      </c>
      <c r="E11" s="67">
        <v>1249</v>
      </c>
      <c r="F11" s="67">
        <v>820</v>
      </c>
      <c r="G11" s="67">
        <v>2722</v>
      </c>
      <c r="H11" s="67">
        <v>1003</v>
      </c>
      <c r="I11" s="67">
        <v>4159</v>
      </c>
      <c r="J11" s="67">
        <v>689</v>
      </c>
      <c r="K11" s="67">
        <v>5277</v>
      </c>
      <c r="L11" s="67">
        <v>2506</v>
      </c>
      <c r="M11" s="67">
        <v>47</v>
      </c>
      <c r="N11" s="68">
        <v>0</v>
      </c>
      <c r="O11" s="68">
        <v>300</v>
      </c>
      <c r="P11" s="67">
        <v>9390</v>
      </c>
      <c r="Q11" s="67">
        <v>8130</v>
      </c>
      <c r="R11" s="67">
        <f>P11:P18-Q11:Q18</f>
        <v>1260</v>
      </c>
      <c r="S11" s="78">
        <v>9.3000000000000007</v>
      </c>
      <c r="T11" s="79">
        <v>8.1</v>
      </c>
    </row>
    <row r="12" spans="1:20" x14ac:dyDescent="0.25">
      <c r="A12" s="65">
        <v>5</v>
      </c>
      <c r="B12" s="73" t="s">
        <v>37</v>
      </c>
      <c r="C12" s="67">
        <v>13494</v>
      </c>
      <c r="D12" s="67">
        <v>4841</v>
      </c>
      <c r="E12" s="67">
        <v>2361</v>
      </c>
      <c r="F12" s="67">
        <v>591</v>
      </c>
      <c r="G12" s="67">
        <v>1700</v>
      </c>
      <c r="H12" s="67">
        <v>351</v>
      </c>
      <c r="I12" s="67">
        <v>9433</v>
      </c>
      <c r="J12" s="67">
        <v>4270</v>
      </c>
      <c r="K12" s="67">
        <v>8037</v>
      </c>
      <c r="L12" s="67">
        <v>4866</v>
      </c>
      <c r="M12" s="67">
        <v>18</v>
      </c>
      <c r="N12" s="68">
        <v>0</v>
      </c>
      <c r="O12" s="68">
        <v>373</v>
      </c>
      <c r="P12" s="67">
        <v>9651</v>
      </c>
      <c r="Q12" s="67">
        <v>13494</v>
      </c>
      <c r="R12" s="67">
        <f>P12:P18-Q12:Q18</f>
        <v>-3843</v>
      </c>
      <c r="S12" s="78">
        <v>9.6</v>
      </c>
      <c r="T12" s="79">
        <v>13.4</v>
      </c>
    </row>
    <row r="13" spans="1:20" x14ac:dyDescent="0.25">
      <c r="A13" s="65">
        <v>6</v>
      </c>
      <c r="B13" s="73" t="s">
        <v>38</v>
      </c>
      <c r="C13" s="67">
        <v>9816</v>
      </c>
      <c r="D13" s="67">
        <v>2207</v>
      </c>
      <c r="E13" s="67">
        <v>3823</v>
      </c>
      <c r="F13" s="67">
        <v>2107</v>
      </c>
      <c r="G13" s="67" t="s">
        <v>41</v>
      </c>
      <c r="H13" s="67" t="s">
        <v>41</v>
      </c>
      <c r="I13" s="67">
        <v>5993</v>
      </c>
      <c r="J13" s="67">
        <v>573</v>
      </c>
      <c r="K13" s="67">
        <v>8971</v>
      </c>
      <c r="L13" s="67">
        <v>768</v>
      </c>
      <c r="M13" s="67">
        <v>71</v>
      </c>
      <c r="N13" s="68">
        <v>0</v>
      </c>
      <c r="O13" s="68">
        <v>6</v>
      </c>
      <c r="P13" s="67">
        <v>8933</v>
      </c>
      <c r="Q13" s="67">
        <v>9816</v>
      </c>
      <c r="R13" s="67">
        <f>P13:P18-Q13:Q18</f>
        <v>-883</v>
      </c>
      <c r="S13" s="78">
        <v>8.9</v>
      </c>
      <c r="T13" s="79">
        <v>9.8000000000000007</v>
      </c>
    </row>
    <row r="14" spans="1:20" x14ac:dyDescent="0.25">
      <c r="A14" s="65">
        <v>7</v>
      </c>
      <c r="B14" s="69" t="s">
        <v>40</v>
      </c>
      <c r="C14" s="67">
        <v>8536</v>
      </c>
      <c r="D14" s="67">
        <v>2035</v>
      </c>
      <c r="E14" s="67">
        <v>1280</v>
      </c>
      <c r="F14" s="67">
        <v>1176</v>
      </c>
      <c r="G14" s="67">
        <v>3081</v>
      </c>
      <c r="H14" s="67">
        <v>1018</v>
      </c>
      <c r="I14" s="67">
        <v>4175</v>
      </c>
      <c r="J14" s="67">
        <v>1014</v>
      </c>
      <c r="K14" s="67">
        <v>6865</v>
      </c>
      <c r="L14" s="67">
        <v>1634</v>
      </c>
      <c r="M14" s="67">
        <v>37</v>
      </c>
      <c r="N14" s="68">
        <v>0</v>
      </c>
      <c r="O14" s="68">
        <v>0</v>
      </c>
      <c r="P14" s="67">
        <v>15372</v>
      </c>
      <c r="Q14" s="67">
        <v>8536</v>
      </c>
      <c r="R14" s="67">
        <f>P14:P18-Q14:Q18</f>
        <v>6836</v>
      </c>
      <c r="S14" s="78">
        <v>15.3</v>
      </c>
      <c r="T14" s="78">
        <v>8.5</v>
      </c>
    </row>
    <row r="15" spans="1:20" x14ac:dyDescent="0.25">
      <c r="A15" s="39" t="s">
        <v>32</v>
      </c>
      <c r="B15" s="40"/>
      <c r="C15" s="32">
        <f>SUM(C8:C14)</f>
        <v>67982</v>
      </c>
      <c r="D15" s="32" t="s">
        <v>52</v>
      </c>
      <c r="E15" s="32">
        <f>SUM(E8:E14)</f>
        <v>14644</v>
      </c>
      <c r="F15" s="32" t="s">
        <v>53</v>
      </c>
      <c r="G15" s="32">
        <f>SUM(G8:G14)</f>
        <v>12672</v>
      </c>
      <c r="H15" s="32" t="s">
        <v>54</v>
      </c>
      <c r="I15" s="32">
        <f>SUM(I8:I14)</f>
        <v>40666</v>
      </c>
      <c r="J15" s="32" t="s">
        <v>55</v>
      </c>
      <c r="K15" s="32">
        <f t="shared" ref="K15:Q15" si="0">SUM(K8:K14)</f>
        <v>46699</v>
      </c>
      <c r="L15" s="32">
        <f t="shared" si="0"/>
        <v>16391</v>
      </c>
      <c r="M15" s="32">
        <f t="shared" si="0"/>
        <v>243</v>
      </c>
      <c r="N15" s="33">
        <f t="shared" si="0"/>
        <v>0</v>
      </c>
      <c r="O15" s="33">
        <f t="shared" si="0"/>
        <v>4449</v>
      </c>
      <c r="P15" s="32">
        <f t="shared" si="0"/>
        <v>68909</v>
      </c>
      <c r="Q15" s="32">
        <f t="shared" si="0"/>
        <v>67982</v>
      </c>
      <c r="R15" s="32">
        <f>P15:P18-Q15:Q18</f>
        <v>927</v>
      </c>
      <c r="S15" s="78"/>
      <c r="T15" s="79"/>
    </row>
    <row r="16" spans="1:20" ht="15.75" thickBot="1" x14ac:dyDescent="0.3">
      <c r="A16" s="74">
        <v>8</v>
      </c>
      <c r="B16" s="75" t="s">
        <v>39</v>
      </c>
      <c r="C16" s="76">
        <v>122873</v>
      </c>
      <c r="D16" s="76">
        <v>86708</v>
      </c>
      <c r="E16" s="76">
        <v>33567</v>
      </c>
      <c r="F16" s="76">
        <v>18399</v>
      </c>
      <c r="G16" s="76">
        <v>89306</v>
      </c>
      <c r="H16" s="76">
        <v>68309</v>
      </c>
      <c r="I16" s="76" t="s">
        <v>41</v>
      </c>
      <c r="J16" s="76" t="s">
        <v>41</v>
      </c>
      <c r="K16" s="76">
        <v>30718</v>
      </c>
      <c r="L16" s="76">
        <v>75981</v>
      </c>
      <c r="M16" s="76">
        <v>2587</v>
      </c>
      <c r="N16" s="77">
        <v>0</v>
      </c>
      <c r="O16" s="77">
        <v>13587</v>
      </c>
      <c r="P16" s="71">
        <v>82759</v>
      </c>
      <c r="Q16" s="76">
        <v>122873</v>
      </c>
      <c r="R16" s="71">
        <f>P16:P18-Q16:Q18</f>
        <v>-40114</v>
      </c>
      <c r="S16" s="79">
        <v>82.7</v>
      </c>
      <c r="T16" s="79">
        <v>122.8</v>
      </c>
    </row>
    <row r="17" spans="1:22" ht="15.75" thickBot="1" x14ac:dyDescent="0.3">
      <c r="A17" s="37" t="s">
        <v>32</v>
      </c>
      <c r="B17" s="41"/>
      <c r="C17" s="27">
        <f>SUM(C15:C16)</f>
        <v>190855</v>
      </c>
      <c r="D17" s="28" t="s">
        <v>56</v>
      </c>
      <c r="E17" s="27">
        <f>SUM(E15:E16)</f>
        <v>48211</v>
      </c>
      <c r="F17" s="28" t="s">
        <v>57</v>
      </c>
      <c r="G17" s="27">
        <f>SUM(G15:G16)</f>
        <v>101978</v>
      </c>
      <c r="H17" s="28" t="s">
        <v>58</v>
      </c>
      <c r="I17" s="27">
        <f>SUM(I15:I16)</f>
        <v>40666</v>
      </c>
      <c r="J17" s="28" t="s">
        <v>55</v>
      </c>
      <c r="K17" s="28">
        <f t="shared" ref="K17:Q17" si="1">SUM(K15:K16)</f>
        <v>77417</v>
      </c>
      <c r="L17" s="28">
        <f t="shared" si="1"/>
        <v>92372</v>
      </c>
      <c r="M17" s="28">
        <f t="shared" si="1"/>
        <v>2830</v>
      </c>
      <c r="N17" s="28">
        <f t="shared" si="1"/>
        <v>0</v>
      </c>
      <c r="O17" s="34">
        <f t="shared" si="1"/>
        <v>18036</v>
      </c>
      <c r="P17" s="25">
        <f t="shared" si="1"/>
        <v>151668</v>
      </c>
      <c r="Q17" s="27">
        <f t="shared" si="1"/>
        <v>190855</v>
      </c>
      <c r="R17" s="35">
        <f>P17:P18-Q17:Q18</f>
        <v>-39187</v>
      </c>
      <c r="S17" s="6"/>
    </row>
    <row r="18" spans="1:22" ht="6.75" customHeight="1" x14ac:dyDescent="0.25">
      <c r="A18" s="22"/>
      <c r="B18" s="23"/>
      <c r="C18" s="22"/>
      <c r="D18" s="22"/>
      <c r="E18" s="24"/>
      <c r="F18" s="24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</row>
    <row r="19" spans="1:22" x14ac:dyDescent="0.25">
      <c r="A19" s="22" t="s">
        <v>48</v>
      </c>
      <c r="B19" s="23"/>
      <c r="C19" s="22"/>
      <c r="D19" s="22"/>
      <c r="E19" s="24"/>
      <c r="F19" s="24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  <c r="S19" s="6"/>
      <c r="V19" s="2" t="s">
        <v>47</v>
      </c>
    </row>
    <row r="20" spans="1:22" x14ac:dyDescent="0.25">
      <c r="S20" s="6"/>
    </row>
    <row r="22" spans="1:22" x14ac:dyDescent="0.25">
      <c r="T22" s="6"/>
    </row>
    <row r="24" spans="1:22" x14ac:dyDescent="0.25">
      <c r="S24" s="6"/>
    </row>
  </sheetData>
  <mergeCells count="21"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N2" sqref="N2"/>
    </sheetView>
  </sheetViews>
  <sheetFormatPr defaultRowHeight="15" x14ac:dyDescent="0.25"/>
  <sheetData>
    <row r="2" spans="1:3" x14ac:dyDescent="0.25">
      <c r="A2" s="16"/>
      <c r="B2" s="16" t="s">
        <v>21</v>
      </c>
      <c r="C2" s="16" t="s">
        <v>22</v>
      </c>
    </row>
    <row r="3" spans="1:3" x14ac:dyDescent="0.25">
      <c r="A3" s="10" t="s">
        <v>35</v>
      </c>
      <c r="B3" s="12">
        <v>7.3</v>
      </c>
      <c r="C3" s="12">
        <v>13.7</v>
      </c>
    </row>
    <row r="4" spans="1:3" x14ac:dyDescent="0.25">
      <c r="A4" s="10" t="s">
        <v>37</v>
      </c>
      <c r="B4" s="12">
        <v>8.1999999999999993</v>
      </c>
      <c r="C4" s="12">
        <v>11.3</v>
      </c>
    </row>
    <row r="5" spans="1:3" ht="25.5" x14ac:dyDescent="0.25">
      <c r="A5" s="10" t="s">
        <v>34</v>
      </c>
      <c r="B5" s="12">
        <v>8.8000000000000007</v>
      </c>
      <c r="C5" s="12">
        <v>12.7</v>
      </c>
    </row>
    <row r="6" spans="1:3" x14ac:dyDescent="0.25">
      <c r="A6" s="10" t="s">
        <v>38</v>
      </c>
      <c r="B6" s="17">
        <v>9</v>
      </c>
      <c r="C6" s="12">
        <v>11.5</v>
      </c>
    </row>
    <row r="7" spans="1:3" ht="25.5" x14ac:dyDescent="0.25">
      <c r="A7" s="10" t="s">
        <v>36</v>
      </c>
      <c r="B7" s="12">
        <v>9.3000000000000007</v>
      </c>
      <c r="C7" s="12">
        <v>10.8</v>
      </c>
    </row>
    <row r="8" spans="1:3" ht="25.5" x14ac:dyDescent="0.25">
      <c r="A8" s="9" t="s">
        <v>33</v>
      </c>
      <c r="B8" s="12">
        <v>10.3</v>
      </c>
      <c r="C8" s="12">
        <v>5.6</v>
      </c>
    </row>
    <row r="9" spans="1:3" ht="25.5" x14ac:dyDescent="0.25">
      <c r="A9" s="8" t="s">
        <v>40</v>
      </c>
      <c r="B9" s="12">
        <v>20.2</v>
      </c>
      <c r="C9" s="12">
        <v>7.9</v>
      </c>
    </row>
    <row r="10" spans="1:3" ht="25.5" x14ac:dyDescent="0.25">
      <c r="A10" s="11" t="s">
        <v>39</v>
      </c>
      <c r="B10" s="15">
        <v>34.200000000000003</v>
      </c>
      <c r="C10" s="15">
        <v>31.8</v>
      </c>
    </row>
    <row r="14" spans="1:3" x14ac:dyDescent="0.25">
      <c r="A14" s="16"/>
      <c r="B14" s="16" t="s">
        <v>21</v>
      </c>
      <c r="C14" s="16" t="s">
        <v>22</v>
      </c>
    </row>
    <row r="15" spans="1:3" ht="25.5" x14ac:dyDescent="0.25">
      <c r="A15" s="8" t="s">
        <v>29</v>
      </c>
      <c r="B15" s="12">
        <v>5.3</v>
      </c>
      <c r="C15" s="12">
        <v>5.0999999999999996</v>
      </c>
    </row>
    <row r="16" spans="1:3" x14ac:dyDescent="0.25">
      <c r="A16" s="8" t="s">
        <v>31</v>
      </c>
      <c r="B16" s="12">
        <v>8.1</v>
      </c>
      <c r="C16" s="12">
        <v>10.1</v>
      </c>
    </row>
    <row r="17" spans="1:3" ht="25.5" x14ac:dyDescent="0.25">
      <c r="A17" s="7" t="s">
        <v>27</v>
      </c>
      <c r="B17" s="12">
        <v>8.1999999999999993</v>
      </c>
      <c r="C17" s="12">
        <v>5.9</v>
      </c>
    </row>
    <row r="18" spans="1:3" x14ac:dyDescent="0.25">
      <c r="A18" s="8" t="s">
        <v>30</v>
      </c>
      <c r="B18" s="12">
        <v>9.9</v>
      </c>
      <c r="C18" s="12">
        <v>15.9</v>
      </c>
    </row>
    <row r="19" spans="1:3" x14ac:dyDescent="0.25">
      <c r="A19" s="8" t="s">
        <v>28</v>
      </c>
      <c r="B19" s="14">
        <v>11.8</v>
      </c>
      <c r="C19" s="14">
        <v>15.3</v>
      </c>
    </row>
    <row r="22" spans="1:3" x14ac:dyDescent="0.25">
      <c r="A22" t="s">
        <v>43</v>
      </c>
      <c r="B22" s="18">
        <v>0.55700000000000005</v>
      </c>
    </row>
    <row r="23" spans="1:3" x14ac:dyDescent="0.25">
      <c r="A23" t="s">
        <v>44</v>
      </c>
      <c r="B23" s="21">
        <v>0.41399999999999998</v>
      </c>
    </row>
    <row r="24" spans="1:3" x14ac:dyDescent="0.25">
      <c r="A24" t="s">
        <v>46</v>
      </c>
      <c r="B24" s="18">
        <v>1.7999999999999999E-2</v>
      </c>
    </row>
    <row r="25" spans="1:3" x14ac:dyDescent="0.25">
      <c r="A25" t="s">
        <v>45</v>
      </c>
      <c r="B25" s="18">
        <v>9.7999999999999997E-3</v>
      </c>
    </row>
    <row r="27" spans="1:3" x14ac:dyDescent="0.25">
      <c r="C27">
        <f>55.7+41.4+1.8+0.98</f>
        <v>99.88</v>
      </c>
    </row>
    <row r="28" spans="1:3" x14ac:dyDescent="0.25">
      <c r="A28" t="s">
        <v>43</v>
      </c>
      <c r="B28" s="30">
        <v>0.85</v>
      </c>
    </row>
    <row r="29" spans="1:3" x14ac:dyDescent="0.25">
      <c r="A29" t="s">
        <v>44</v>
      </c>
      <c r="B29" s="30">
        <v>0.13</v>
      </c>
    </row>
    <row r="30" spans="1:3" x14ac:dyDescent="0.25">
      <c r="A30" t="s">
        <v>46</v>
      </c>
      <c r="B30" s="30">
        <v>0.01</v>
      </c>
    </row>
    <row r="31" spans="1:3" x14ac:dyDescent="0.25">
      <c r="A31" t="s">
        <v>45</v>
      </c>
      <c r="B31" s="21">
        <v>6.0000000000000001E-3</v>
      </c>
    </row>
    <row r="33" spans="1:3" x14ac:dyDescent="0.25">
      <c r="A33" s="9"/>
    </row>
    <row r="34" spans="1:3" x14ac:dyDescent="0.25">
      <c r="A34" s="10"/>
    </row>
    <row r="35" spans="1:3" x14ac:dyDescent="0.25">
      <c r="A35" s="10"/>
    </row>
    <row r="36" spans="1:3" x14ac:dyDescent="0.25">
      <c r="A36" s="10"/>
    </row>
    <row r="37" spans="1:3" x14ac:dyDescent="0.25">
      <c r="A37" s="10"/>
    </row>
    <row r="38" spans="1:3" x14ac:dyDescent="0.25">
      <c r="A38" s="10"/>
    </row>
    <row r="39" spans="1:3" x14ac:dyDescent="0.25">
      <c r="A39" s="8"/>
    </row>
    <row r="40" spans="1:3" x14ac:dyDescent="0.25">
      <c r="A40" s="11"/>
    </row>
    <row r="44" spans="1:3" x14ac:dyDescent="0.25">
      <c r="B44" t="s">
        <v>21</v>
      </c>
      <c r="C44" t="s">
        <v>22</v>
      </c>
    </row>
    <row r="45" spans="1:3" ht="25.5" x14ac:dyDescent="0.25">
      <c r="A45" s="9" t="s">
        <v>33</v>
      </c>
      <c r="B45">
        <v>10.3</v>
      </c>
      <c r="C45">
        <v>5.6</v>
      </c>
    </row>
    <row r="46" spans="1:3" ht="25.5" x14ac:dyDescent="0.25">
      <c r="A46" s="10" t="s">
        <v>34</v>
      </c>
      <c r="B46">
        <v>8.8000000000000007</v>
      </c>
      <c r="C46">
        <v>12.7</v>
      </c>
    </row>
    <row r="47" spans="1:3" x14ac:dyDescent="0.25">
      <c r="A47" s="10" t="s">
        <v>35</v>
      </c>
      <c r="B47">
        <v>7.3</v>
      </c>
      <c r="C47">
        <v>13.7</v>
      </c>
    </row>
    <row r="48" spans="1:3" ht="25.5" x14ac:dyDescent="0.25">
      <c r="A48" s="10" t="s">
        <v>36</v>
      </c>
      <c r="B48">
        <v>9.3000000000000007</v>
      </c>
      <c r="C48">
        <v>10.8</v>
      </c>
    </row>
    <row r="49" spans="1:3" x14ac:dyDescent="0.25">
      <c r="A49" s="10" t="s">
        <v>37</v>
      </c>
      <c r="B49">
        <v>8.1999999999999993</v>
      </c>
      <c r="C49">
        <v>11.3</v>
      </c>
    </row>
    <row r="50" spans="1:3" x14ac:dyDescent="0.25">
      <c r="A50" s="10" t="s">
        <v>38</v>
      </c>
      <c r="B50" s="31">
        <v>9</v>
      </c>
      <c r="C50">
        <v>11.5</v>
      </c>
    </row>
    <row r="51" spans="1:3" ht="25.5" x14ac:dyDescent="0.25">
      <c r="A51" s="8" t="s">
        <v>40</v>
      </c>
      <c r="B51">
        <v>20.2</v>
      </c>
      <c r="C51" s="31">
        <v>8</v>
      </c>
    </row>
    <row r="52" spans="1:3" ht="25.5" x14ac:dyDescent="0.25">
      <c r="A52" s="11" t="s">
        <v>39</v>
      </c>
      <c r="B52">
        <v>34.200000000000003</v>
      </c>
      <c r="C52">
        <v>31.8</v>
      </c>
    </row>
  </sheetData>
  <sortState ref="A15:C19">
    <sortCondition ref="B1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2014-01-10T05:32:36Z</dcterms:created>
  <dcterms:modified xsi:type="dcterms:W3CDTF">2016-06-15T13:23:55Z</dcterms:modified>
</cp:coreProperties>
</file>