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44" windowWidth="10500" windowHeight="6096"/>
  </bookViews>
  <sheets>
    <sheet name="Alytus" sheetId="1" r:id="rId1"/>
    <sheet name="Vilnius" sheetId="2" r:id="rId2"/>
  </sheets>
  <calcPr calcId="145621"/>
</workbook>
</file>

<file path=xl/calcChain.xml><?xml version="1.0" encoding="utf-8"?>
<calcChain xmlns="http://schemas.openxmlformats.org/spreadsheetml/2006/main">
  <c r="C14" i="1" l="1"/>
  <c r="C10" i="1"/>
  <c r="C11" i="1"/>
  <c r="C12" i="1"/>
  <c r="C13" i="1"/>
  <c r="R10" i="2" l="1"/>
  <c r="R11" i="2"/>
  <c r="R12" i="2"/>
  <c r="R13" i="2"/>
  <c r="R14" i="2"/>
  <c r="R15" i="2"/>
  <c r="R16" i="2"/>
  <c r="R17" i="2"/>
  <c r="R18" i="2"/>
  <c r="R9" i="2"/>
  <c r="Q18" i="2"/>
  <c r="Q16" i="2"/>
  <c r="O18" i="2"/>
  <c r="K18" i="2"/>
  <c r="L18" i="2"/>
  <c r="M18" i="2"/>
  <c r="N18" i="2"/>
  <c r="J18" i="2"/>
  <c r="I18" i="2"/>
  <c r="G18" i="2"/>
  <c r="E18" i="2"/>
  <c r="C18" i="2"/>
  <c r="L16" i="2"/>
  <c r="M16" i="2"/>
  <c r="N16" i="2"/>
  <c r="O16" i="2"/>
  <c r="K16" i="2"/>
  <c r="I16" i="2"/>
  <c r="G16" i="2"/>
  <c r="E16" i="2"/>
  <c r="C16" i="2"/>
  <c r="R11" i="1" l="1"/>
  <c r="R12" i="1"/>
  <c r="R13" i="1"/>
  <c r="R14" i="1"/>
  <c r="R10" i="1"/>
  <c r="E15" i="1"/>
  <c r="G15" i="1"/>
  <c r="I15" i="1"/>
  <c r="K15" i="1"/>
  <c r="L15" i="1"/>
  <c r="M15" i="1"/>
  <c r="N15" i="1"/>
  <c r="O15" i="1"/>
  <c r="Q15" i="1"/>
  <c r="R15" i="1" s="1"/>
  <c r="C15" i="1" l="1"/>
</calcChain>
</file>

<file path=xl/sharedStrings.xml><?xml version="1.0" encoding="utf-8"?>
<sst xmlns="http://schemas.openxmlformats.org/spreadsheetml/2006/main" count="115" uniqueCount="58">
  <si>
    <t>Eil. Nr.</t>
  </si>
  <si>
    <t>Savivaldybių viešosios bibliotekos</t>
  </si>
  <si>
    <t>Nurašyta dokumentų</t>
  </si>
  <si>
    <t>Nurašymo priežastys</t>
  </si>
  <si>
    <t>Gauties ir nurašymo</t>
  </si>
  <si>
    <t>Iš viso</t>
  </si>
  <si>
    <t>VB</t>
  </si>
  <si>
    <t>Miesto f.</t>
  </si>
  <si>
    <t>Kaimo f.</t>
  </si>
  <si>
    <t>Susidėvėję,</t>
  </si>
  <si>
    <t>Nepaklausūs,</t>
  </si>
  <si>
    <t xml:space="preserve">Skaitytojų </t>
  </si>
  <si>
    <t>Perduota</t>
  </si>
  <si>
    <t>Kt.</t>
  </si>
  <si>
    <t>Fiz. vnt.</t>
  </si>
  <si>
    <t>Pav.</t>
  </si>
  <si>
    <t>sugadinti</t>
  </si>
  <si>
    <t>neaktualūs,</t>
  </si>
  <si>
    <t>prarasti</t>
  </si>
  <si>
    <t>kt.b-koms,</t>
  </si>
  <si>
    <t>priežastys</t>
  </si>
  <si>
    <t>Gauta</t>
  </si>
  <si>
    <t>Nurašyta</t>
  </si>
  <si>
    <t>Skirtumas</t>
  </si>
  <si>
    <t>dubletai</t>
  </si>
  <si>
    <t>mainų f.</t>
  </si>
  <si>
    <t>(fiz. vnt.)</t>
  </si>
  <si>
    <t>Elektrėnai</t>
  </si>
  <si>
    <t>Šalčininkai</t>
  </si>
  <si>
    <t>Širvintos</t>
  </si>
  <si>
    <t>Švenčionys</t>
  </si>
  <si>
    <t>Trakai</t>
  </si>
  <si>
    <t>Ukmergė</t>
  </si>
  <si>
    <t>Vilniaus raj.</t>
  </si>
  <si>
    <t>nėra duom.</t>
  </si>
  <si>
    <t xml:space="preserve">nėra duom. </t>
  </si>
  <si>
    <t>Vilniaus m.</t>
  </si>
  <si>
    <t>Iš viso:</t>
  </si>
  <si>
    <t>*Vidutinis pavadinimų skaičius vienoje SVB</t>
  </si>
  <si>
    <t>Alytaus m.</t>
  </si>
  <si>
    <t>Alytaus r.</t>
  </si>
  <si>
    <t>Druskininkai</t>
  </si>
  <si>
    <t>Lazdijai</t>
  </si>
  <si>
    <t>Varėna</t>
  </si>
  <si>
    <t>2.10. VILNIAUS APSKRITIES SAVIVALDYBIŲ VIEŠŲJŲ BIBLIOTEKŲ DOKUMENTŲ NURAŠYMAS 2012 m.</t>
  </si>
  <si>
    <t>2012 m. palyginimas</t>
  </si>
  <si>
    <t>x</t>
  </si>
  <si>
    <t>1117*</t>
  </si>
  <si>
    <t>872*</t>
  </si>
  <si>
    <t>289*</t>
  </si>
  <si>
    <t>680*</t>
  </si>
  <si>
    <t>1306*</t>
  </si>
  <si>
    <t>827*</t>
  </si>
  <si>
    <t>21943*</t>
  </si>
  <si>
    <t>389*</t>
  </si>
  <si>
    <t>238*</t>
  </si>
  <si>
    <t>1054*</t>
  </si>
  <si>
    <t>2.10. ALYTAUS APSKRITIES SAVIVALDYBIŲ VIEŠŲJŲ BIBLIOTEKŲ DOKUMENTŲ NURAŠYMAS 2012 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</si>
</sst>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11"/>
      <color theme="5" tint="-0.249977111117893"/>
      <name val="Calibri"/>
      <family val="2"/>
      <charset val="186"/>
      <scheme val="minor"/>
    </font>
    <font>
      <b/>
      <sz val="11"/>
      <color theme="5" tint="-0.249977111117893"/>
      <name val="Arial"/>
      <family val="2"/>
      <charset val="186"/>
    </font>
    <font>
      <sz val="10"/>
      <color theme="5" tint="-0.249977111117893"/>
      <name val="Arial"/>
      <family val="2"/>
      <charset val="186"/>
    </font>
    <font>
      <b/>
      <sz val="10"/>
      <color theme="5" tint="-0.249977111117893"/>
      <name val="Arial"/>
      <family val="2"/>
      <charset val="186"/>
    </font>
    <font>
      <sz val="11"/>
      <color theme="5" tint="-0.249977111117893"/>
      <name val="Arial"/>
      <family val="2"/>
      <charset val="186"/>
    </font>
    <font>
      <sz val="9"/>
      <color theme="5" tint="-0.249977111117893"/>
      <name val="Arial"/>
      <family val="2"/>
      <charset val="186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EF1E6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4">
    <xf numFmtId="0" fontId="0" fillId="0" borderId="0" xfId="0"/>
    <xf numFmtId="0" fontId="0" fillId="2" borderId="0" xfId="0" applyFill="1"/>
    <xf numFmtId="0" fontId="2" fillId="2" borderId="0" xfId="0" applyFont="1" applyFill="1"/>
    <xf numFmtId="0" fontId="6" fillId="2" borderId="0" xfId="0" applyFont="1" applyFill="1"/>
    <xf numFmtId="0" fontId="6" fillId="2" borderId="0" xfId="0" applyFont="1" applyFill="1" applyBorder="1" applyAlignment="1">
      <alignment vertical="top" wrapText="1"/>
    </xf>
    <xf numFmtId="0" fontId="6" fillId="2" borderId="0" xfId="0" applyFont="1" applyFill="1" applyBorder="1"/>
    <xf numFmtId="0" fontId="6" fillId="2" borderId="0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4" fillId="4" borderId="9" xfId="0" applyFont="1" applyFill="1" applyBorder="1" applyAlignment="1">
      <alignment horizontal="left" vertical="top" wrapText="1"/>
    </xf>
    <xf numFmtId="0" fontId="4" fillId="4" borderId="9" xfId="0" applyFont="1" applyFill="1" applyBorder="1" applyAlignment="1">
      <alignment horizontal="center"/>
    </xf>
    <xf numFmtId="1" fontId="4" fillId="4" borderId="9" xfId="0" applyNumberFormat="1" applyFont="1" applyFill="1" applyBorder="1" applyAlignment="1">
      <alignment horizontal="center"/>
    </xf>
    <xf numFmtId="0" fontId="4" fillId="4" borderId="9" xfId="0" applyFont="1" applyFill="1" applyBorder="1" applyAlignment="1">
      <alignment vertical="top" wrapText="1"/>
    </xf>
    <xf numFmtId="0" fontId="4" fillId="4" borderId="1" xfId="0" applyFont="1" applyFill="1" applyBorder="1" applyAlignment="1">
      <alignment horizontal="center"/>
    </xf>
    <xf numFmtId="0" fontId="5" fillId="4" borderId="13" xfId="0" applyFont="1" applyFill="1" applyBorder="1" applyAlignment="1">
      <alignment horizontal="center"/>
    </xf>
    <xf numFmtId="1" fontId="5" fillId="4" borderId="18" xfId="0" applyNumberFormat="1" applyFont="1" applyFill="1" applyBorder="1" applyAlignment="1">
      <alignment horizontal="center"/>
    </xf>
    <xf numFmtId="0" fontId="5" fillId="4" borderId="11" xfId="0" applyFont="1" applyFill="1" applyBorder="1" applyAlignment="1">
      <alignment horizontal="center"/>
    </xf>
    <xf numFmtId="1" fontId="5" fillId="4" borderId="11" xfId="0" applyNumberFormat="1" applyFont="1" applyFill="1" applyBorder="1" applyAlignment="1">
      <alignment horizontal="center"/>
    </xf>
    <xf numFmtId="0" fontId="7" fillId="4" borderId="2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7" fillId="4" borderId="7" xfId="0" applyFont="1" applyFill="1" applyBorder="1" applyAlignment="1">
      <alignment horizontal="center"/>
    </xf>
    <xf numFmtId="0" fontId="7" fillId="4" borderId="4" xfId="0" applyFont="1" applyFill="1" applyBorder="1" applyAlignment="1">
      <alignment horizontal="center"/>
    </xf>
    <xf numFmtId="0" fontId="7" fillId="4" borderId="3" xfId="0" applyFont="1" applyFill="1" applyBorder="1" applyAlignment="1">
      <alignment horizontal="center"/>
    </xf>
    <xf numFmtId="0" fontId="7" fillId="4" borderId="5" xfId="0" applyFont="1" applyFill="1" applyBorder="1" applyAlignment="1">
      <alignment horizontal="center"/>
    </xf>
    <xf numFmtId="0" fontId="7" fillId="4" borderId="8" xfId="0" applyFont="1" applyFill="1" applyBorder="1"/>
    <xf numFmtId="0" fontId="7" fillId="4" borderId="6" xfId="0" applyFont="1" applyFill="1" applyBorder="1" applyAlignment="1">
      <alignment horizontal="center"/>
    </xf>
    <xf numFmtId="0" fontId="7" fillId="4" borderId="8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left" vertical="top" wrapText="1"/>
    </xf>
    <xf numFmtId="0" fontId="4" fillId="4" borderId="10" xfId="0" applyFont="1" applyFill="1" applyBorder="1" applyAlignment="1">
      <alignment vertical="top" wrapText="1"/>
    </xf>
    <xf numFmtId="0" fontId="4" fillId="4" borderId="4" xfId="0" applyFont="1" applyFill="1" applyBorder="1" applyAlignment="1">
      <alignment horizontal="center"/>
    </xf>
    <xf numFmtId="0" fontId="4" fillId="4" borderId="7" xfId="0" applyFont="1" applyFill="1" applyBorder="1" applyAlignment="1">
      <alignment vertical="top" wrapText="1"/>
    </xf>
    <xf numFmtId="0" fontId="4" fillId="4" borderId="8" xfId="0" applyFont="1" applyFill="1" applyBorder="1" applyAlignment="1">
      <alignment horizontal="center"/>
    </xf>
    <xf numFmtId="1" fontId="4" fillId="4" borderId="8" xfId="0" applyNumberFormat="1" applyFont="1" applyFill="1" applyBorder="1" applyAlignment="1">
      <alignment horizontal="center"/>
    </xf>
    <xf numFmtId="1" fontId="5" fillId="4" borderId="12" xfId="0" applyNumberFormat="1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5" fillId="4" borderId="19" xfId="0" applyFont="1" applyFill="1" applyBorder="1" applyAlignment="1">
      <alignment horizontal="right"/>
    </xf>
    <xf numFmtId="0" fontId="0" fillId="0" borderId="20" xfId="0" applyBorder="1" applyAlignment="1"/>
    <xf numFmtId="0" fontId="3" fillId="2" borderId="0" xfId="0" applyFont="1" applyFill="1" applyAlignment="1">
      <alignment horizontal="center"/>
    </xf>
    <xf numFmtId="0" fontId="7" fillId="4" borderId="10" xfId="0" applyFont="1" applyFill="1" applyBorder="1" applyAlignment="1">
      <alignment horizontal="center"/>
    </xf>
    <xf numFmtId="0" fontId="7" fillId="4" borderId="14" xfId="0" applyFont="1" applyFill="1" applyBorder="1" applyAlignment="1">
      <alignment horizontal="center"/>
    </xf>
    <xf numFmtId="0" fontId="7" fillId="4" borderId="15" xfId="0" applyFont="1" applyFill="1" applyBorder="1" applyAlignment="1">
      <alignment horizontal="center"/>
    </xf>
    <xf numFmtId="0" fontId="7" fillId="4" borderId="2" xfId="0" applyFont="1" applyFill="1" applyBorder="1" applyAlignment="1">
      <alignment horizontal="center"/>
    </xf>
    <xf numFmtId="0" fontId="7" fillId="4" borderId="16" xfId="0" applyFont="1" applyFill="1" applyBorder="1" applyAlignment="1">
      <alignment horizontal="center"/>
    </xf>
    <xf numFmtId="0" fontId="7" fillId="4" borderId="3" xfId="0" applyFont="1" applyFill="1" applyBorder="1" applyAlignment="1">
      <alignment horizontal="center"/>
    </xf>
    <xf numFmtId="0" fontId="7" fillId="4" borderId="5" xfId="0" applyFont="1" applyFill="1" applyBorder="1" applyAlignment="1">
      <alignment horizontal="center"/>
    </xf>
    <xf numFmtId="0" fontId="7" fillId="4" borderId="17" xfId="0" applyFont="1" applyFill="1" applyBorder="1" applyAlignment="1">
      <alignment horizontal="center"/>
    </xf>
    <xf numFmtId="0" fontId="7" fillId="4" borderId="6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right" vertical="top" wrapText="1"/>
    </xf>
    <xf numFmtId="0" fontId="2" fillId="3" borderId="15" xfId="0" applyFont="1" applyFill="1" applyBorder="1" applyAlignment="1"/>
    <xf numFmtId="0" fontId="2" fillId="4" borderId="18" xfId="0" applyFont="1" applyFill="1" applyBorder="1" applyAlignme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EF1E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18</xdr:row>
      <xdr:rowOff>1</xdr:rowOff>
    </xdr:from>
    <xdr:to>
      <xdr:col>6</xdr:col>
      <xdr:colOff>373380</xdr:colOff>
      <xdr:row>29</xdr:row>
      <xdr:rowOff>68477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261361"/>
          <a:ext cx="3230880" cy="2080156"/>
        </a:xfrm>
        <a:prstGeom prst="rect">
          <a:avLst/>
        </a:prstGeom>
      </xdr:spPr>
    </xdr:pic>
    <xdr:clientData/>
  </xdr:twoCellAnchor>
  <xdr:twoCellAnchor editAs="oneCell">
    <xdr:from>
      <xdr:col>7</xdr:col>
      <xdr:colOff>1</xdr:colOff>
      <xdr:row>18</xdr:row>
      <xdr:rowOff>1</xdr:rowOff>
    </xdr:from>
    <xdr:to>
      <xdr:col>13</xdr:col>
      <xdr:colOff>457201</xdr:colOff>
      <xdr:row>29</xdr:row>
      <xdr:rowOff>63109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749041" y="3261361"/>
          <a:ext cx="3451860" cy="207478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21</xdr:row>
      <xdr:rowOff>1</xdr:rowOff>
    </xdr:from>
    <xdr:to>
      <xdr:col>6</xdr:col>
      <xdr:colOff>281941</xdr:colOff>
      <xdr:row>31</xdr:row>
      <xdr:rowOff>163391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3855721"/>
          <a:ext cx="3124200" cy="199219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21</xdr:row>
      <xdr:rowOff>1</xdr:rowOff>
    </xdr:from>
    <xdr:to>
      <xdr:col>13</xdr:col>
      <xdr:colOff>76200</xdr:colOff>
      <xdr:row>31</xdr:row>
      <xdr:rowOff>177195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649980" y="3855721"/>
          <a:ext cx="3169920" cy="200599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2:R20"/>
  <sheetViews>
    <sheetView tabSelected="1" zoomScaleNormal="100" workbookViewId="0">
      <selection activeCell="P18" sqref="P18"/>
    </sheetView>
  </sheetViews>
  <sheetFormatPr defaultRowHeight="14.4" x14ac:dyDescent="0.3"/>
  <cols>
    <col min="1" max="1" width="4.5546875" style="1" customWidth="1"/>
    <col min="2" max="2" width="11.44140625" style="1" customWidth="1"/>
    <col min="3" max="3" width="7.21875" style="1" customWidth="1"/>
    <col min="4" max="4" width="6.33203125" style="1" customWidth="1"/>
    <col min="5" max="5" width="6.44140625" style="1" customWidth="1"/>
    <col min="6" max="6" width="5.6640625" style="1" customWidth="1"/>
    <col min="7" max="7" width="6.21875" style="1" customWidth="1"/>
    <col min="8" max="8" width="5.5546875" style="1" customWidth="1"/>
    <col min="9" max="9" width="6.5546875" style="1" customWidth="1"/>
    <col min="10" max="10" width="6.109375" style="1" customWidth="1"/>
    <col min="11" max="11" width="8.21875" style="1" customWidth="1"/>
    <col min="12" max="12" width="10" style="1" customWidth="1"/>
    <col min="13" max="13" width="7.21875" style="1" customWidth="1"/>
    <col min="14" max="14" width="8" style="1" customWidth="1"/>
    <col min="15" max="15" width="7.88671875" style="1" customWidth="1"/>
    <col min="16" max="16" width="8.21875" style="1" customWidth="1"/>
    <col min="17" max="17" width="8.5546875" style="1" customWidth="1"/>
    <col min="18" max="18" width="7.6640625" style="1" customWidth="1"/>
    <col min="19" max="16384" width="8.88671875" style="1"/>
  </cols>
  <sheetData>
    <row r="2" spans="1:18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x14ac:dyDescent="0.3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 x14ac:dyDescent="0.3">
      <c r="A4" s="38" t="s">
        <v>57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</row>
    <row r="5" spans="1:18" x14ac:dyDescent="0.3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</row>
    <row r="6" spans="1:18" x14ac:dyDescent="0.3">
      <c r="A6" s="48" t="s">
        <v>0</v>
      </c>
      <c r="B6" s="48" t="s">
        <v>1</v>
      </c>
      <c r="C6" s="39" t="s">
        <v>2</v>
      </c>
      <c r="D6" s="40"/>
      <c r="E6" s="40"/>
      <c r="F6" s="40"/>
      <c r="G6" s="40"/>
      <c r="H6" s="40"/>
      <c r="I6" s="40"/>
      <c r="J6" s="41"/>
      <c r="K6" s="39" t="s">
        <v>3</v>
      </c>
      <c r="L6" s="40"/>
      <c r="M6" s="40"/>
      <c r="N6" s="40"/>
      <c r="O6" s="41"/>
      <c r="P6" s="42" t="s">
        <v>4</v>
      </c>
      <c r="Q6" s="43"/>
      <c r="R6" s="44"/>
    </row>
    <row r="7" spans="1:18" x14ac:dyDescent="0.3">
      <c r="A7" s="49"/>
      <c r="B7" s="49"/>
      <c r="C7" s="39" t="s">
        <v>5</v>
      </c>
      <c r="D7" s="41"/>
      <c r="E7" s="39" t="s">
        <v>6</v>
      </c>
      <c r="F7" s="41"/>
      <c r="G7" s="39" t="s">
        <v>7</v>
      </c>
      <c r="H7" s="41"/>
      <c r="I7" s="39" t="s">
        <v>8</v>
      </c>
      <c r="J7" s="41"/>
      <c r="K7" s="18" t="s">
        <v>9</v>
      </c>
      <c r="L7" s="18" t="s">
        <v>10</v>
      </c>
      <c r="M7" s="18" t="s">
        <v>11</v>
      </c>
      <c r="N7" s="18" t="s">
        <v>12</v>
      </c>
      <c r="O7" s="19" t="s">
        <v>13</v>
      </c>
      <c r="P7" s="45" t="s">
        <v>45</v>
      </c>
      <c r="Q7" s="46"/>
      <c r="R7" s="47"/>
    </row>
    <row r="8" spans="1:18" x14ac:dyDescent="0.3">
      <c r="A8" s="49"/>
      <c r="B8" s="49"/>
      <c r="C8" s="34" t="s">
        <v>14</v>
      </c>
      <c r="D8" s="34" t="s">
        <v>15</v>
      </c>
      <c r="E8" s="34" t="s">
        <v>14</v>
      </c>
      <c r="F8" s="34" t="s">
        <v>15</v>
      </c>
      <c r="G8" s="34" t="s">
        <v>14</v>
      </c>
      <c r="H8" s="34" t="s">
        <v>15</v>
      </c>
      <c r="I8" s="34" t="s">
        <v>14</v>
      </c>
      <c r="J8" s="34" t="s">
        <v>15</v>
      </c>
      <c r="K8" s="20" t="s">
        <v>16</v>
      </c>
      <c r="L8" s="20" t="s">
        <v>17</v>
      </c>
      <c r="M8" s="20" t="s">
        <v>18</v>
      </c>
      <c r="N8" s="20" t="s">
        <v>19</v>
      </c>
      <c r="O8" s="21" t="s">
        <v>20</v>
      </c>
      <c r="P8" s="22" t="s">
        <v>21</v>
      </c>
      <c r="Q8" s="19" t="s">
        <v>22</v>
      </c>
      <c r="R8" s="19" t="s">
        <v>23</v>
      </c>
    </row>
    <row r="9" spans="1:18" ht="10.8" customHeight="1" x14ac:dyDescent="0.3">
      <c r="A9" s="50"/>
      <c r="B9" s="50"/>
      <c r="C9" s="35"/>
      <c r="D9" s="35"/>
      <c r="E9" s="35"/>
      <c r="F9" s="35"/>
      <c r="G9" s="35"/>
      <c r="H9" s="35"/>
      <c r="I9" s="35"/>
      <c r="J9" s="35"/>
      <c r="K9" s="23"/>
      <c r="L9" s="23" t="s">
        <v>24</v>
      </c>
      <c r="M9" s="23"/>
      <c r="N9" s="23" t="s">
        <v>25</v>
      </c>
      <c r="O9" s="24"/>
      <c r="P9" s="25" t="s">
        <v>26</v>
      </c>
      <c r="Q9" s="26" t="s">
        <v>26</v>
      </c>
      <c r="R9" s="24"/>
    </row>
    <row r="10" spans="1:18" x14ac:dyDescent="0.3">
      <c r="A10" s="10">
        <v>1</v>
      </c>
      <c r="B10" s="9" t="s">
        <v>39</v>
      </c>
      <c r="C10" s="10">
        <f>E10+G10</f>
        <v>5210</v>
      </c>
      <c r="D10" s="10">
        <v>78</v>
      </c>
      <c r="E10" s="10">
        <v>2315</v>
      </c>
      <c r="F10" s="10">
        <v>47</v>
      </c>
      <c r="G10" s="10">
        <v>2895</v>
      </c>
      <c r="H10" s="10">
        <v>41</v>
      </c>
      <c r="I10" s="10" t="s">
        <v>46</v>
      </c>
      <c r="J10" s="10" t="s">
        <v>46</v>
      </c>
      <c r="K10" s="10">
        <v>5026</v>
      </c>
      <c r="L10" s="10">
        <v>0</v>
      </c>
      <c r="M10" s="10">
        <v>184</v>
      </c>
      <c r="N10" s="11">
        <v>0</v>
      </c>
      <c r="O10" s="11">
        <v>0</v>
      </c>
      <c r="P10" s="10">
        <v>5488</v>
      </c>
      <c r="Q10" s="10">
        <v>5210</v>
      </c>
      <c r="R10" s="10">
        <f>P10-Q10</f>
        <v>278</v>
      </c>
    </row>
    <row r="11" spans="1:18" x14ac:dyDescent="0.3">
      <c r="A11" s="10">
        <v>2</v>
      </c>
      <c r="B11" s="12" t="s">
        <v>40</v>
      </c>
      <c r="C11" s="10">
        <f t="shared" ref="C11:C15" si="0">E11+G11+I11</f>
        <v>21859</v>
      </c>
      <c r="D11" s="10">
        <v>1350</v>
      </c>
      <c r="E11" s="10">
        <v>2113</v>
      </c>
      <c r="F11" s="10">
        <v>892</v>
      </c>
      <c r="G11" s="10">
        <v>1720</v>
      </c>
      <c r="H11" s="10">
        <v>694</v>
      </c>
      <c r="I11" s="10">
        <v>18026</v>
      </c>
      <c r="J11" s="10">
        <v>628</v>
      </c>
      <c r="K11" s="10">
        <v>5228</v>
      </c>
      <c r="L11" s="10">
        <v>10927</v>
      </c>
      <c r="M11" s="10">
        <v>248</v>
      </c>
      <c r="N11" s="11">
        <v>347</v>
      </c>
      <c r="O11" s="11">
        <v>0</v>
      </c>
      <c r="P11" s="10">
        <v>16738</v>
      </c>
      <c r="Q11" s="10">
        <v>21859</v>
      </c>
      <c r="R11" s="10">
        <f t="shared" ref="R11:R15" si="1">P11-Q11</f>
        <v>-5121</v>
      </c>
    </row>
    <row r="12" spans="1:18" x14ac:dyDescent="0.3">
      <c r="A12" s="10">
        <v>3</v>
      </c>
      <c r="B12" s="12" t="s">
        <v>41</v>
      </c>
      <c r="C12" s="10">
        <f t="shared" si="0"/>
        <v>21400</v>
      </c>
      <c r="D12" s="10">
        <v>9990</v>
      </c>
      <c r="E12" s="10">
        <v>72</v>
      </c>
      <c r="F12" s="10">
        <v>17</v>
      </c>
      <c r="G12" s="10">
        <v>0</v>
      </c>
      <c r="H12" s="10">
        <v>0</v>
      </c>
      <c r="I12" s="10">
        <v>21328</v>
      </c>
      <c r="J12" s="10">
        <v>1145</v>
      </c>
      <c r="K12" s="10">
        <v>13079</v>
      </c>
      <c r="L12" s="10">
        <v>6396</v>
      </c>
      <c r="M12" s="10">
        <v>72</v>
      </c>
      <c r="N12" s="11">
        <v>1853</v>
      </c>
      <c r="O12" s="11">
        <v>0</v>
      </c>
      <c r="P12" s="10">
        <v>8664</v>
      </c>
      <c r="Q12" s="10">
        <v>21400</v>
      </c>
      <c r="R12" s="10">
        <f t="shared" si="1"/>
        <v>-12736</v>
      </c>
    </row>
    <row r="13" spans="1:18" x14ac:dyDescent="0.3">
      <c r="A13" s="10">
        <v>4</v>
      </c>
      <c r="B13" s="12" t="s">
        <v>42</v>
      </c>
      <c r="C13" s="10">
        <f t="shared" si="0"/>
        <v>10836</v>
      </c>
      <c r="D13" s="10">
        <v>2515</v>
      </c>
      <c r="E13" s="10">
        <v>953</v>
      </c>
      <c r="F13" s="10">
        <v>225</v>
      </c>
      <c r="G13" s="10">
        <v>425</v>
      </c>
      <c r="H13" s="10">
        <v>215</v>
      </c>
      <c r="I13" s="10">
        <v>9458</v>
      </c>
      <c r="J13" s="10">
        <v>2075</v>
      </c>
      <c r="K13" s="10">
        <v>5282</v>
      </c>
      <c r="L13" s="10">
        <v>5491</v>
      </c>
      <c r="M13" s="10">
        <v>22</v>
      </c>
      <c r="N13" s="11">
        <v>41</v>
      </c>
      <c r="O13" s="11">
        <v>0</v>
      </c>
      <c r="P13" s="10">
        <v>8656</v>
      </c>
      <c r="Q13" s="10">
        <v>10836</v>
      </c>
      <c r="R13" s="10">
        <f t="shared" si="1"/>
        <v>-2180</v>
      </c>
    </row>
    <row r="14" spans="1:18" ht="15" thickBot="1" x14ac:dyDescent="0.35">
      <c r="A14" s="10">
        <v>5</v>
      </c>
      <c r="B14" s="12" t="s">
        <v>43</v>
      </c>
      <c r="C14" s="13">
        <f>E14+I14</f>
        <v>16025</v>
      </c>
      <c r="D14" s="10">
        <v>784</v>
      </c>
      <c r="E14" s="10">
        <v>3743</v>
      </c>
      <c r="F14" s="10">
        <v>764</v>
      </c>
      <c r="G14" s="10" t="s">
        <v>46</v>
      </c>
      <c r="H14" s="10" t="s">
        <v>46</v>
      </c>
      <c r="I14" s="10">
        <v>12282</v>
      </c>
      <c r="J14" s="10">
        <v>366</v>
      </c>
      <c r="K14" s="10">
        <v>8135</v>
      </c>
      <c r="L14" s="10">
        <v>2970</v>
      </c>
      <c r="M14" s="10">
        <v>155</v>
      </c>
      <c r="N14" s="11">
        <v>3683</v>
      </c>
      <c r="O14" s="11">
        <v>1082</v>
      </c>
      <c r="P14" s="13">
        <v>8489</v>
      </c>
      <c r="Q14" s="10">
        <v>16025</v>
      </c>
      <c r="R14" s="13">
        <f t="shared" si="1"/>
        <v>-7536</v>
      </c>
    </row>
    <row r="15" spans="1:18" ht="15" thickBot="1" x14ac:dyDescent="0.35">
      <c r="A15" s="36" t="s">
        <v>37</v>
      </c>
      <c r="B15" s="37"/>
      <c r="C15" s="14">
        <f t="shared" si="0"/>
        <v>75330</v>
      </c>
      <c r="D15" s="15" t="s">
        <v>53</v>
      </c>
      <c r="E15" s="16">
        <f t="shared" ref="E15:O15" si="2">SUM(E10:E14)</f>
        <v>9196</v>
      </c>
      <c r="F15" s="17" t="s">
        <v>54</v>
      </c>
      <c r="G15" s="16">
        <f t="shared" si="2"/>
        <v>5040</v>
      </c>
      <c r="H15" s="17" t="s">
        <v>55</v>
      </c>
      <c r="I15" s="16">
        <f t="shared" si="2"/>
        <v>61094</v>
      </c>
      <c r="J15" s="16" t="s">
        <v>56</v>
      </c>
      <c r="K15" s="16">
        <f t="shared" si="2"/>
        <v>36750</v>
      </c>
      <c r="L15" s="16">
        <f t="shared" si="2"/>
        <v>25784</v>
      </c>
      <c r="M15" s="16">
        <f t="shared" si="2"/>
        <v>681</v>
      </c>
      <c r="N15" s="16">
        <f t="shared" si="2"/>
        <v>5924</v>
      </c>
      <c r="O15" s="16">
        <f t="shared" si="2"/>
        <v>1082</v>
      </c>
      <c r="P15" s="14">
        <v>48035</v>
      </c>
      <c r="Q15" s="14">
        <f>SUM(Q10:Q14)</f>
        <v>75330</v>
      </c>
      <c r="R15" s="14">
        <f t="shared" si="1"/>
        <v>-27295</v>
      </c>
    </row>
    <row r="16" spans="1:18" x14ac:dyDescent="0.3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</row>
    <row r="17" spans="1:18" x14ac:dyDescent="0.3">
      <c r="A17" s="3" t="s">
        <v>38</v>
      </c>
      <c r="B17" s="4"/>
      <c r="C17" s="3"/>
      <c r="D17" s="3"/>
      <c r="E17" s="2"/>
      <c r="F17" s="2"/>
      <c r="G17" s="2"/>
      <c r="H17" s="2"/>
      <c r="I17" s="5"/>
      <c r="J17" s="6"/>
      <c r="K17" s="6"/>
      <c r="L17" s="6"/>
      <c r="M17" s="2"/>
      <c r="N17" s="6"/>
      <c r="O17" s="7"/>
      <c r="P17" s="2"/>
      <c r="Q17" s="2"/>
      <c r="R17" s="2"/>
    </row>
    <row r="18" spans="1:18" x14ac:dyDescent="0.3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</row>
    <row r="19" spans="1:18" x14ac:dyDescent="0.3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</row>
    <row r="20" spans="1:18" x14ac:dyDescent="0.3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</row>
  </sheetData>
  <mergeCells count="20">
    <mergeCell ref="H8:H9"/>
    <mergeCell ref="A4:R4"/>
    <mergeCell ref="C6:J6"/>
    <mergeCell ref="K6:O6"/>
    <mergeCell ref="P6:R6"/>
    <mergeCell ref="C7:D7"/>
    <mergeCell ref="E7:F7"/>
    <mergeCell ref="G7:H7"/>
    <mergeCell ref="I7:J7"/>
    <mergeCell ref="P7:R7"/>
    <mergeCell ref="A6:A9"/>
    <mergeCell ref="I8:I9"/>
    <mergeCell ref="J8:J9"/>
    <mergeCell ref="B6:B9"/>
    <mergeCell ref="C8:C9"/>
    <mergeCell ref="D8:D9"/>
    <mergeCell ref="E8:E9"/>
    <mergeCell ref="F8:F9"/>
    <mergeCell ref="A15:B15"/>
    <mergeCell ref="G8:G9"/>
  </mergeCells>
  <pageMargins left="0.25" right="0.25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2:R24"/>
  <sheetViews>
    <sheetView zoomScaleNormal="100" workbookViewId="0">
      <selection activeCell="Q29" sqref="Q29"/>
    </sheetView>
  </sheetViews>
  <sheetFormatPr defaultRowHeight="14.4" x14ac:dyDescent="0.3"/>
  <cols>
    <col min="1" max="1" width="4.33203125" style="1" customWidth="1"/>
    <col min="2" max="2" width="10.88671875" style="1" customWidth="1"/>
    <col min="3" max="3" width="7" style="1" customWidth="1"/>
    <col min="4" max="4" width="6.44140625" style="1" customWidth="1"/>
    <col min="5" max="5" width="6.77734375" style="1" customWidth="1"/>
    <col min="6" max="6" width="6" style="1" customWidth="1"/>
    <col min="7" max="8" width="6.109375" style="1" customWidth="1"/>
    <col min="9" max="9" width="6.5546875" style="1" customWidth="1"/>
    <col min="10" max="10" width="5.88671875" style="1" customWidth="1"/>
    <col min="11" max="11" width="8.6640625" style="1" customWidth="1"/>
    <col min="12" max="12" width="10" style="1" customWidth="1"/>
    <col min="13" max="13" width="7.88671875" style="1" customWidth="1"/>
    <col min="14" max="14" width="8" style="1" customWidth="1"/>
    <col min="15" max="15" width="7.77734375" style="1" customWidth="1"/>
    <col min="16" max="17" width="8.109375" style="1" customWidth="1"/>
    <col min="18" max="18" width="8.21875" style="1" customWidth="1"/>
    <col min="19" max="16384" width="8.88671875" style="1"/>
  </cols>
  <sheetData>
    <row r="2" spans="1:18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x14ac:dyDescent="0.3">
      <c r="A3" s="38" t="s">
        <v>44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</row>
    <row r="4" spans="1:18" x14ac:dyDescent="0.3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 x14ac:dyDescent="0.3">
      <c r="A5" s="48" t="s">
        <v>0</v>
      </c>
      <c r="B5" s="48" t="s">
        <v>1</v>
      </c>
      <c r="C5" s="39" t="s">
        <v>2</v>
      </c>
      <c r="D5" s="40"/>
      <c r="E5" s="40"/>
      <c r="F5" s="40"/>
      <c r="G5" s="40"/>
      <c r="H5" s="40"/>
      <c r="I5" s="40"/>
      <c r="J5" s="41"/>
      <c r="K5" s="39" t="s">
        <v>3</v>
      </c>
      <c r="L5" s="40"/>
      <c r="M5" s="40"/>
      <c r="N5" s="40"/>
      <c r="O5" s="41"/>
      <c r="P5" s="42" t="s">
        <v>4</v>
      </c>
      <c r="Q5" s="43"/>
      <c r="R5" s="44"/>
    </row>
    <row r="6" spans="1:18" x14ac:dyDescent="0.3">
      <c r="A6" s="49"/>
      <c r="B6" s="49"/>
      <c r="C6" s="39" t="s">
        <v>5</v>
      </c>
      <c r="D6" s="41"/>
      <c r="E6" s="39" t="s">
        <v>6</v>
      </c>
      <c r="F6" s="41"/>
      <c r="G6" s="39" t="s">
        <v>7</v>
      </c>
      <c r="H6" s="41"/>
      <c r="I6" s="39" t="s">
        <v>8</v>
      </c>
      <c r="J6" s="41"/>
      <c r="K6" s="18" t="s">
        <v>9</v>
      </c>
      <c r="L6" s="18" t="s">
        <v>10</v>
      </c>
      <c r="M6" s="18" t="s">
        <v>11</v>
      </c>
      <c r="N6" s="18" t="s">
        <v>12</v>
      </c>
      <c r="O6" s="19" t="s">
        <v>13</v>
      </c>
      <c r="P6" s="45" t="s">
        <v>45</v>
      </c>
      <c r="Q6" s="46"/>
      <c r="R6" s="47"/>
    </row>
    <row r="7" spans="1:18" x14ac:dyDescent="0.3">
      <c r="A7" s="49"/>
      <c r="B7" s="49"/>
      <c r="C7" s="34" t="s">
        <v>14</v>
      </c>
      <c r="D7" s="34" t="s">
        <v>15</v>
      </c>
      <c r="E7" s="34" t="s">
        <v>14</v>
      </c>
      <c r="F7" s="34" t="s">
        <v>15</v>
      </c>
      <c r="G7" s="34" t="s">
        <v>14</v>
      </c>
      <c r="H7" s="34" t="s">
        <v>15</v>
      </c>
      <c r="I7" s="34" t="s">
        <v>14</v>
      </c>
      <c r="J7" s="34" t="s">
        <v>15</v>
      </c>
      <c r="K7" s="20" t="s">
        <v>16</v>
      </c>
      <c r="L7" s="20" t="s">
        <v>17</v>
      </c>
      <c r="M7" s="20" t="s">
        <v>18</v>
      </c>
      <c r="N7" s="20" t="s">
        <v>19</v>
      </c>
      <c r="O7" s="21" t="s">
        <v>20</v>
      </c>
      <c r="P7" s="22" t="s">
        <v>21</v>
      </c>
      <c r="Q7" s="19" t="s">
        <v>22</v>
      </c>
      <c r="R7" s="19" t="s">
        <v>23</v>
      </c>
    </row>
    <row r="8" spans="1:18" x14ac:dyDescent="0.3">
      <c r="A8" s="50"/>
      <c r="B8" s="50"/>
      <c r="C8" s="35"/>
      <c r="D8" s="35"/>
      <c r="E8" s="35"/>
      <c r="F8" s="35"/>
      <c r="G8" s="35"/>
      <c r="H8" s="35"/>
      <c r="I8" s="35"/>
      <c r="J8" s="35"/>
      <c r="K8" s="23"/>
      <c r="L8" s="23" t="s">
        <v>24</v>
      </c>
      <c r="M8" s="23"/>
      <c r="N8" s="23" t="s">
        <v>25</v>
      </c>
      <c r="O8" s="24"/>
      <c r="P8" s="25" t="s">
        <v>26</v>
      </c>
      <c r="Q8" s="26" t="s">
        <v>26</v>
      </c>
      <c r="R8" s="24"/>
    </row>
    <row r="9" spans="1:18" x14ac:dyDescent="0.3">
      <c r="A9" s="10">
        <v>1</v>
      </c>
      <c r="B9" s="27" t="s">
        <v>27</v>
      </c>
      <c r="C9" s="10">
        <v>6241</v>
      </c>
      <c r="D9" s="10">
        <v>697</v>
      </c>
      <c r="E9" s="10">
        <v>1942</v>
      </c>
      <c r="F9" s="10">
        <v>651</v>
      </c>
      <c r="G9" s="10">
        <v>1022</v>
      </c>
      <c r="H9" s="10">
        <v>507</v>
      </c>
      <c r="I9" s="10">
        <v>3277</v>
      </c>
      <c r="J9" s="10">
        <v>249</v>
      </c>
      <c r="K9" s="10">
        <v>2477</v>
      </c>
      <c r="L9" s="10">
        <v>3741</v>
      </c>
      <c r="M9" s="10">
        <v>0</v>
      </c>
      <c r="N9" s="11">
        <v>0</v>
      </c>
      <c r="O9" s="11">
        <v>23</v>
      </c>
      <c r="P9" s="10">
        <v>8461</v>
      </c>
      <c r="Q9" s="10">
        <v>6241</v>
      </c>
      <c r="R9" s="10">
        <f>P9-Q9</f>
        <v>2220</v>
      </c>
    </row>
    <row r="10" spans="1:18" x14ac:dyDescent="0.3">
      <c r="A10" s="10">
        <v>2</v>
      </c>
      <c r="B10" s="28" t="s">
        <v>28</v>
      </c>
      <c r="C10" s="10">
        <v>15433</v>
      </c>
      <c r="D10" s="10">
        <v>934</v>
      </c>
      <c r="E10" s="10">
        <v>3873</v>
      </c>
      <c r="F10" s="10">
        <v>564</v>
      </c>
      <c r="G10" s="10">
        <v>1456</v>
      </c>
      <c r="H10" s="10">
        <v>82</v>
      </c>
      <c r="I10" s="10">
        <v>10104</v>
      </c>
      <c r="J10" s="10">
        <v>288</v>
      </c>
      <c r="K10" s="10">
        <v>7464</v>
      </c>
      <c r="L10" s="10">
        <v>7807</v>
      </c>
      <c r="M10" s="10">
        <v>153</v>
      </c>
      <c r="N10" s="11">
        <v>0</v>
      </c>
      <c r="O10" s="11">
        <v>9</v>
      </c>
      <c r="P10" s="10">
        <v>8493</v>
      </c>
      <c r="Q10" s="10">
        <v>15433</v>
      </c>
      <c r="R10" s="10">
        <f t="shared" ref="R10:R18" si="0">P10-Q10</f>
        <v>-6940</v>
      </c>
    </row>
    <row r="11" spans="1:18" x14ac:dyDescent="0.3">
      <c r="A11" s="10">
        <v>3</v>
      </c>
      <c r="B11" s="28" t="s">
        <v>29</v>
      </c>
      <c r="C11" s="10">
        <v>2068</v>
      </c>
      <c r="D11" s="10">
        <v>669</v>
      </c>
      <c r="E11" s="10">
        <v>1147</v>
      </c>
      <c r="F11" s="10">
        <v>669</v>
      </c>
      <c r="G11" s="10" t="s">
        <v>46</v>
      </c>
      <c r="H11" s="10" t="s">
        <v>46</v>
      </c>
      <c r="I11" s="10">
        <v>921</v>
      </c>
      <c r="J11" s="10">
        <v>455</v>
      </c>
      <c r="K11" s="10">
        <v>1497</v>
      </c>
      <c r="L11" s="10">
        <v>543</v>
      </c>
      <c r="M11" s="10">
        <v>42</v>
      </c>
      <c r="N11" s="11">
        <v>0</v>
      </c>
      <c r="O11" s="11">
        <v>4</v>
      </c>
      <c r="P11" s="10">
        <v>7901</v>
      </c>
      <c r="Q11" s="10">
        <v>2068</v>
      </c>
      <c r="R11" s="10">
        <f t="shared" si="0"/>
        <v>5833</v>
      </c>
    </row>
    <row r="12" spans="1:18" x14ac:dyDescent="0.3">
      <c r="A12" s="10">
        <v>4</v>
      </c>
      <c r="B12" s="28" t="s">
        <v>30</v>
      </c>
      <c r="C12" s="10">
        <v>20360</v>
      </c>
      <c r="D12" s="10">
        <v>911</v>
      </c>
      <c r="E12" s="10">
        <v>5858</v>
      </c>
      <c r="F12" s="10">
        <v>746</v>
      </c>
      <c r="G12" s="10">
        <v>4919</v>
      </c>
      <c r="H12" s="10">
        <v>721</v>
      </c>
      <c r="I12" s="10">
        <v>9583</v>
      </c>
      <c r="J12" s="10">
        <v>517</v>
      </c>
      <c r="K12" s="10">
        <v>12417</v>
      </c>
      <c r="L12" s="10">
        <v>5699</v>
      </c>
      <c r="M12" s="10">
        <v>12</v>
      </c>
      <c r="N12" s="11">
        <v>2232</v>
      </c>
      <c r="O12" s="11">
        <v>0</v>
      </c>
      <c r="P12" s="10">
        <v>4289</v>
      </c>
      <c r="Q12" s="10">
        <v>20360</v>
      </c>
      <c r="R12" s="10">
        <f t="shared" si="0"/>
        <v>-16071</v>
      </c>
    </row>
    <row r="13" spans="1:18" x14ac:dyDescent="0.3">
      <c r="A13" s="10">
        <v>5</v>
      </c>
      <c r="B13" s="28" t="s">
        <v>31</v>
      </c>
      <c r="C13" s="10">
        <v>7350</v>
      </c>
      <c r="D13" s="10">
        <v>1658</v>
      </c>
      <c r="E13" s="10">
        <v>2284</v>
      </c>
      <c r="F13" s="10">
        <v>1658</v>
      </c>
      <c r="G13" s="10">
        <v>1023</v>
      </c>
      <c r="H13" s="10">
        <v>394</v>
      </c>
      <c r="I13" s="10">
        <v>4043</v>
      </c>
      <c r="J13" s="10">
        <v>449</v>
      </c>
      <c r="K13" s="10">
        <v>4548</v>
      </c>
      <c r="L13" s="10">
        <v>2193</v>
      </c>
      <c r="M13" s="10">
        <v>338</v>
      </c>
      <c r="N13" s="11">
        <v>0</v>
      </c>
      <c r="O13" s="11">
        <v>271</v>
      </c>
      <c r="P13" s="10">
        <v>10678</v>
      </c>
      <c r="Q13" s="10">
        <v>7350</v>
      </c>
      <c r="R13" s="10">
        <f t="shared" si="0"/>
        <v>3328</v>
      </c>
    </row>
    <row r="14" spans="1:18" x14ac:dyDescent="0.3">
      <c r="A14" s="10">
        <v>6</v>
      </c>
      <c r="B14" s="28" t="s">
        <v>32</v>
      </c>
      <c r="C14" s="10">
        <v>19122</v>
      </c>
      <c r="D14" s="10">
        <v>1778</v>
      </c>
      <c r="E14" s="10">
        <v>6881</v>
      </c>
      <c r="F14" s="10">
        <v>1778</v>
      </c>
      <c r="G14" s="10" t="s">
        <v>46</v>
      </c>
      <c r="H14" s="10" t="s">
        <v>46</v>
      </c>
      <c r="I14" s="10">
        <v>12241</v>
      </c>
      <c r="J14" s="10">
        <v>1629</v>
      </c>
      <c r="K14" s="10">
        <v>14062</v>
      </c>
      <c r="L14" s="10">
        <v>4994</v>
      </c>
      <c r="M14" s="10">
        <v>66</v>
      </c>
      <c r="N14" s="11">
        <v>0</v>
      </c>
      <c r="O14" s="11">
        <v>0</v>
      </c>
      <c r="P14" s="10">
        <v>6947</v>
      </c>
      <c r="Q14" s="10">
        <v>19122</v>
      </c>
      <c r="R14" s="10">
        <f t="shared" si="0"/>
        <v>-12175</v>
      </c>
    </row>
    <row r="15" spans="1:18" x14ac:dyDescent="0.3">
      <c r="A15" s="10">
        <v>7</v>
      </c>
      <c r="B15" s="12" t="s">
        <v>33</v>
      </c>
      <c r="C15" s="10">
        <v>6507</v>
      </c>
      <c r="D15" s="10">
        <v>1175</v>
      </c>
      <c r="E15" s="10">
        <v>184</v>
      </c>
      <c r="F15" s="10">
        <v>39</v>
      </c>
      <c r="G15" s="10">
        <v>53</v>
      </c>
      <c r="H15" s="10">
        <v>31</v>
      </c>
      <c r="I15" s="10">
        <v>6270</v>
      </c>
      <c r="J15" s="10">
        <v>1175</v>
      </c>
      <c r="K15" s="10">
        <v>4900</v>
      </c>
      <c r="L15" s="10">
        <v>1592</v>
      </c>
      <c r="M15" s="10">
        <v>15</v>
      </c>
      <c r="N15" s="11">
        <v>0</v>
      </c>
      <c r="O15" s="11">
        <v>0</v>
      </c>
      <c r="P15" s="10">
        <v>15573</v>
      </c>
      <c r="Q15" s="10">
        <v>6507</v>
      </c>
      <c r="R15" s="10">
        <f t="shared" si="0"/>
        <v>9066</v>
      </c>
    </row>
    <row r="16" spans="1:18" x14ac:dyDescent="0.3">
      <c r="A16" s="51" t="s">
        <v>37</v>
      </c>
      <c r="B16" s="52"/>
      <c r="C16" s="8">
        <f>SUM(C9:C15)</f>
        <v>77081</v>
      </c>
      <c r="D16" s="8" t="s">
        <v>47</v>
      </c>
      <c r="E16" s="8">
        <f>SUM(E9:E15)</f>
        <v>22169</v>
      </c>
      <c r="F16" s="8" t="s">
        <v>48</v>
      </c>
      <c r="G16" s="8">
        <f>SUM(G9:G15)</f>
        <v>8473</v>
      </c>
      <c r="H16" s="8" t="s">
        <v>49</v>
      </c>
      <c r="I16" s="8">
        <f>SUM(I9:I15)</f>
        <v>46439</v>
      </c>
      <c r="J16" s="8" t="s">
        <v>50</v>
      </c>
      <c r="K16" s="8">
        <f>SUM(K9:K15)</f>
        <v>47365</v>
      </c>
      <c r="L16" s="8">
        <f t="shared" ref="L16:O16" si="1">SUM(L9:L15)</f>
        <v>26569</v>
      </c>
      <c r="M16" s="8">
        <f t="shared" si="1"/>
        <v>626</v>
      </c>
      <c r="N16" s="8">
        <f t="shared" si="1"/>
        <v>2232</v>
      </c>
      <c r="O16" s="8">
        <f t="shared" si="1"/>
        <v>307</v>
      </c>
      <c r="P16" s="8">
        <v>62342</v>
      </c>
      <c r="Q16" s="8">
        <f>SUM(Q9:Q15)</f>
        <v>77081</v>
      </c>
      <c r="R16" s="8">
        <f t="shared" si="0"/>
        <v>-14739</v>
      </c>
    </row>
    <row r="17" spans="1:18" ht="15" thickBot="1" x14ac:dyDescent="0.35">
      <c r="A17" s="29">
        <v>8</v>
      </c>
      <c r="B17" s="30" t="s">
        <v>36</v>
      </c>
      <c r="C17" s="29">
        <v>37621</v>
      </c>
      <c r="D17" s="29">
        <v>2627</v>
      </c>
      <c r="E17" s="29">
        <v>553</v>
      </c>
      <c r="F17" s="29">
        <v>510</v>
      </c>
      <c r="G17" s="29">
        <v>37068</v>
      </c>
      <c r="H17" s="29">
        <v>2516</v>
      </c>
      <c r="I17" s="29" t="s">
        <v>46</v>
      </c>
      <c r="J17" s="29" t="s">
        <v>46</v>
      </c>
      <c r="K17" s="31" t="s">
        <v>34</v>
      </c>
      <c r="L17" s="31" t="s">
        <v>34</v>
      </c>
      <c r="M17" s="31" t="s">
        <v>35</v>
      </c>
      <c r="N17" s="32" t="s">
        <v>34</v>
      </c>
      <c r="O17" s="32" t="s">
        <v>34</v>
      </c>
      <c r="P17" s="13">
        <v>31684</v>
      </c>
      <c r="Q17" s="29">
        <v>37621</v>
      </c>
      <c r="R17" s="13">
        <f t="shared" si="0"/>
        <v>-5937</v>
      </c>
    </row>
    <row r="18" spans="1:18" ht="15" thickBot="1" x14ac:dyDescent="0.35">
      <c r="A18" s="36" t="s">
        <v>37</v>
      </c>
      <c r="B18" s="53"/>
      <c r="C18" s="16">
        <f>SUM(C16:C17)</f>
        <v>114702</v>
      </c>
      <c r="D18" s="17" t="s">
        <v>51</v>
      </c>
      <c r="E18" s="16">
        <f>SUM(E16:E17)</f>
        <v>22722</v>
      </c>
      <c r="F18" s="17" t="s">
        <v>52</v>
      </c>
      <c r="G18" s="16">
        <f>SUM(G16:G17)</f>
        <v>45541</v>
      </c>
      <c r="H18" s="17">
        <v>709</v>
      </c>
      <c r="I18" s="16">
        <f>I16</f>
        <v>46439</v>
      </c>
      <c r="J18" s="17" t="str">
        <f>J16</f>
        <v>680*</v>
      </c>
      <c r="K18" s="17">
        <f t="shared" ref="K18:O18" si="2">K16</f>
        <v>47365</v>
      </c>
      <c r="L18" s="17">
        <f t="shared" si="2"/>
        <v>26569</v>
      </c>
      <c r="M18" s="17">
        <f t="shared" si="2"/>
        <v>626</v>
      </c>
      <c r="N18" s="17">
        <f t="shared" si="2"/>
        <v>2232</v>
      </c>
      <c r="O18" s="33">
        <f t="shared" si="2"/>
        <v>307</v>
      </c>
      <c r="P18" s="14">
        <v>94026</v>
      </c>
      <c r="Q18" s="14">
        <f>SUM(Q16:Q17)</f>
        <v>114702</v>
      </c>
      <c r="R18" s="14">
        <f t="shared" si="0"/>
        <v>-20676</v>
      </c>
    </row>
    <row r="19" spans="1:18" x14ac:dyDescent="0.3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</row>
    <row r="20" spans="1:18" x14ac:dyDescent="0.3">
      <c r="A20" s="3" t="s">
        <v>38</v>
      </c>
      <c r="B20" s="4"/>
      <c r="C20" s="3"/>
      <c r="D20" s="3"/>
      <c r="E20" s="2"/>
      <c r="F20" s="2"/>
      <c r="G20" s="2"/>
      <c r="H20" s="2"/>
      <c r="I20" s="5"/>
      <c r="J20" s="6"/>
      <c r="K20" s="6"/>
      <c r="L20" s="6"/>
      <c r="M20" s="2"/>
      <c r="N20" s="6"/>
      <c r="O20" s="7"/>
      <c r="P20" s="2"/>
      <c r="Q20" s="2"/>
      <c r="R20" s="2"/>
    </row>
    <row r="21" spans="1:18" x14ac:dyDescent="0.3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</row>
    <row r="22" spans="1:18" x14ac:dyDescent="0.3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</row>
    <row r="23" spans="1:18" x14ac:dyDescent="0.3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</row>
    <row r="24" spans="1:18" x14ac:dyDescent="0.3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</row>
  </sheetData>
  <mergeCells count="21">
    <mergeCell ref="G7:G8"/>
    <mergeCell ref="H7:H8"/>
    <mergeCell ref="I7:I8"/>
    <mergeCell ref="J7:J8"/>
    <mergeCell ref="A3:R3"/>
    <mergeCell ref="A5:A8"/>
    <mergeCell ref="B5:B8"/>
    <mergeCell ref="C5:J5"/>
    <mergeCell ref="K5:O5"/>
    <mergeCell ref="P5:R5"/>
    <mergeCell ref="C6:D6"/>
    <mergeCell ref="E6:F6"/>
    <mergeCell ref="G6:H6"/>
    <mergeCell ref="I6:J6"/>
    <mergeCell ref="P6:R6"/>
    <mergeCell ref="C7:C8"/>
    <mergeCell ref="D7:D8"/>
    <mergeCell ref="E7:E8"/>
    <mergeCell ref="F7:F8"/>
    <mergeCell ref="A16:B16"/>
    <mergeCell ref="A18:B18"/>
  </mergeCells>
  <pageMargins left="0.25" right="0.25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Alytus</vt:lpstr>
      <vt:lpstr>Vilnius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Putnaitė</dc:creator>
  <cp:lastModifiedBy>Gerda Putnaitė</cp:lastModifiedBy>
  <cp:lastPrinted>2013-07-31T10:42:25Z</cp:lastPrinted>
  <dcterms:created xsi:type="dcterms:W3CDTF">2012-11-26T09:54:01Z</dcterms:created>
  <dcterms:modified xsi:type="dcterms:W3CDTF">2013-07-31T10:42:56Z</dcterms:modified>
</cp:coreProperties>
</file>