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rutėSadeckienė\OneDrive - AMB LT\Desktop\"/>
    </mc:Choice>
  </mc:AlternateContent>
  <bookViews>
    <workbookView xWindow="0" yWindow="0" windowWidth="28800" windowHeight="12330" activeTab="1"/>
  </bookViews>
  <sheets>
    <sheet name="Alytaus" sheetId="1" r:id="rId1"/>
    <sheet name="Vilniaus" sheetId="2" r:id="rId2"/>
    <sheet name="Lapas1" sheetId="3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2" l="1"/>
  <c r="U7" i="1" l="1"/>
  <c r="E14" i="2" l="1"/>
  <c r="U8" i="1" l="1"/>
  <c r="U9" i="1"/>
  <c r="U10" i="1"/>
  <c r="U11" i="1"/>
  <c r="U15" i="2" l="1"/>
  <c r="U8" i="2"/>
  <c r="U9" i="2"/>
  <c r="U10" i="2"/>
  <c r="U11" i="2"/>
  <c r="U12" i="2"/>
  <c r="U13" i="2"/>
  <c r="U7" i="2"/>
  <c r="E45" i="3" l="1"/>
  <c r="F14" i="2" l="1"/>
  <c r="S14" i="2" l="1"/>
  <c r="S16" i="2" s="1"/>
  <c r="Q14" i="2"/>
  <c r="Q16" i="2" s="1"/>
  <c r="P14" i="2"/>
  <c r="P16" i="2" s="1"/>
  <c r="M14" i="2"/>
  <c r="M16" i="2" s="1"/>
  <c r="L14" i="2"/>
  <c r="L16" i="2" s="1"/>
  <c r="I14" i="2"/>
  <c r="I16" i="2" s="1"/>
  <c r="H14" i="2"/>
  <c r="H16" i="2" s="1"/>
  <c r="E16" i="2"/>
  <c r="D14" i="2"/>
  <c r="D16" i="2" s="1"/>
  <c r="Q12" i="1" l="1"/>
  <c r="P12" i="1"/>
  <c r="M12" i="1"/>
  <c r="L12" i="1"/>
  <c r="I12" i="1"/>
  <c r="H12" i="1"/>
  <c r="E12" i="1"/>
  <c r="D12" i="1"/>
  <c r="S12" i="1" l="1"/>
  <c r="R14" i="2" l="1"/>
  <c r="R16" i="2" s="1"/>
  <c r="O14" i="2"/>
  <c r="O16" i="2" s="1"/>
  <c r="N14" i="2"/>
  <c r="N16" i="2" s="1"/>
  <c r="K14" i="2"/>
  <c r="K16" i="2" s="1"/>
  <c r="J14" i="2"/>
  <c r="J16" i="2" s="1"/>
  <c r="G16" i="2"/>
  <c r="F16" i="2"/>
  <c r="C14" i="2"/>
  <c r="C16" i="2" s="1"/>
  <c r="R12" i="1"/>
  <c r="O12" i="1"/>
  <c r="N12" i="1"/>
  <c r="K12" i="1"/>
  <c r="J12" i="1"/>
  <c r="G12" i="1"/>
  <c r="F12" i="1"/>
  <c r="C12" i="1"/>
</calcChain>
</file>

<file path=xl/sharedStrings.xml><?xml version="1.0" encoding="utf-8"?>
<sst xmlns="http://schemas.openxmlformats.org/spreadsheetml/2006/main" count="104" uniqueCount="33">
  <si>
    <t>3.13. ALYTAUS APSKRITIES SAVIVALDYBIŲ VIEŠŲJŲ BIBLIOTEKŲ RENGINIAI 2022 M.</t>
  </si>
  <si>
    <t>Eil. Nr.</t>
  </si>
  <si>
    <t>Savivaldybių viešosios bibliotekos</t>
  </si>
  <si>
    <t>SVB tinklo bibliotekose</t>
  </si>
  <si>
    <t>VB</t>
  </si>
  <si>
    <t>Miesto fil.</t>
  </si>
  <si>
    <t>Kaimo fil.</t>
  </si>
  <si>
    <t>Renginių lankytojų skaičius</t>
  </si>
  <si>
    <t>Iš viso</t>
  </si>
  <si>
    <t>Komplek-sinių</t>
  </si>
  <si>
    <t>Žodinių</t>
  </si>
  <si>
    <t>Vaizdinių</t>
  </si>
  <si>
    <t>Komplek- sinių</t>
  </si>
  <si>
    <t>Gyv.sk.</t>
  </si>
  <si>
    <t>Alytaus m.</t>
  </si>
  <si>
    <t>x</t>
  </si>
  <si>
    <t>Alytaus r.</t>
  </si>
  <si>
    <t>Druskininkai</t>
  </si>
  <si>
    <t>Lazdijai</t>
  </si>
  <si>
    <t>Varėna</t>
  </si>
  <si>
    <t>Iš viso:</t>
  </si>
  <si>
    <t>3.13. VILNIAUS APSKRITIES SAVIVALDYBIŲ VIEŠŲJŲ BIBLIOTEKŲ RENGINIAI 2022 M.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</si>
  <si>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</si>
  <si>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</si>
  <si>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</si>
  <si>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</si>
  <si>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</si>
  <si>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</si>
  <si>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</si>
  <si>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</si>
  <si>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Kompleksiniai</t>
  </si>
  <si>
    <t>Žodiniai</t>
  </si>
  <si>
    <t>Vaizdiniai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</si>
</sst>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4E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0" xfId="0" applyFont="1" applyFill="1"/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9" fontId="0" fillId="0" borderId="0" xfId="0" applyNumberFormat="1"/>
    <xf numFmtId="0" fontId="6" fillId="3" borderId="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center"/>
    </xf>
    <xf numFmtId="0" fontId="6" fillId="2" borderId="0" xfId="0" applyFont="1" applyFill="1"/>
    <xf numFmtId="0" fontId="12" fillId="2" borderId="0" xfId="0" applyFont="1" applyFill="1"/>
    <xf numFmtId="0" fontId="11" fillId="2" borderId="0" xfId="0" applyFont="1" applyFill="1"/>
    <xf numFmtId="0" fontId="6" fillId="5" borderId="2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4" fillId="2" borderId="0" xfId="0" applyFont="1" applyFill="1"/>
    <xf numFmtId="0" fontId="15" fillId="2" borderId="0" xfId="0" applyFont="1" applyFill="1"/>
    <xf numFmtId="0" fontId="6" fillId="5" borderId="2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14" fillId="0" borderId="0" xfId="0" applyFont="1"/>
    <xf numFmtId="0" fontId="6" fillId="5" borderId="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16" fillId="2" borderId="0" xfId="0" applyFont="1" applyFill="1"/>
    <xf numFmtId="1" fontId="16" fillId="2" borderId="0" xfId="0" applyNumberFormat="1" applyFont="1" applyFill="1"/>
    <xf numFmtId="0" fontId="17" fillId="2" borderId="0" xfId="0" applyFont="1" applyFill="1"/>
    <xf numFmtId="0" fontId="16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right" vertical="top" wrapText="1"/>
    </xf>
    <xf numFmtId="0" fontId="13" fillId="4" borderId="5" xfId="0" applyFont="1" applyFill="1" applyBorder="1" applyAlignment="1"/>
    <xf numFmtId="0" fontId="7" fillId="4" borderId="6" xfId="0" applyFont="1" applyFill="1" applyBorder="1" applyAlignment="1">
      <alignment horizontal="right"/>
    </xf>
    <xf numFmtId="0" fontId="11" fillId="4" borderId="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2E5"/>
      <color rgb="FFFFFFFF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renginiai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7059877056757256"/>
          <c:y val="1.8715001473622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DC8-4FEA-B50D-60E9EE2FCA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DC8-4FEA-B50D-60E9EE2FCAF0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DC8-4FEA-B50D-60E9EE2FCAF0}"/>
              </c:ext>
            </c:extLst>
          </c:dPt>
          <c:dLbls>
            <c:dLbl>
              <c:idx val="0"/>
              <c:layout>
                <c:manualLayout>
                  <c:x val="0.24938068678915135"/>
                  <c:y val="-0.1886825605132691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DC8-4FEA-B50D-60E9EE2FCAF0}"/>
                </c:ext>
              </c:extLst>
            </c:dLbl>
            <c:dLbl>
              <c:idx val="1"/>
              <c:layout>
                <c:manualLayout>
                  <c:x val="-0.19411559437973752"/>
                  <c:y val="0.1549635278514588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DC8-4FEA-B50D-60E9EE2FCAF0}"/>
                </c:ext>
              </c:extLst>
            </c:dLbl>
            <c:dLbl>
              <c:idx val="2"/>
              <c:layout>
                <c:manualLayout>
                  <c:x val="-0.19669601589942687"/>
                  <c:y val="-0.19833443854995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DC8-4FEA-B50D-60E9EE2FC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(Alytaus!$F$12,Alytaus!$E$12,Alytaus!$D$12)</c:f>
              <c:numCache>
                <c:formatCode>General</c:formatCode>
                <c:ptCount val="3"/>
                <c:pt idx="0">
                  <c:v>1450</c:v>
                </c:pt>
                <c:pt idx="1">
                  <c:v>1316</c:v>
                </c:pt>
                <c:pt idx="2">
                  <c:v>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C8-4FEA-B50D-60E9EE2FCAF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(Alytaus!$B$7,Alytaus!$B$9,Alytaus!$B$8,Alytaus!$B$11,Alytaus!$B$10)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(Alytaus!$U$7,Alytaus!$U$9,Alytaus!$U$8,Alytaus!$U$11,Alytaus!$U$10)</c:f>
              <c:numCache>
                <c:formatCode>0</c:formatCode>
                <c:ptCount val="5"/>
                <c:pt idx="0">
                  <c:v>4.3249087714556023</c:v>
                </c:pt>
                <c:pt idx="1">
                  <c:v>14.614725595928034</c:v>
                </c:pt>
                <c:pt idx="2">
                  <c:v>41.802666247198083</c:v>
                </c:pt>
                <c:pt idx="3">
                  <c:v>31.427745107490601</c:v>
                </c:pt>
                <c:pt idx="4">
                  <c:v>46.277665995975852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44-40C0-B0B0-BD9D1071E3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118912"/>
        <c:axId val="100121600"/>
        <c:axId val="0"/>
      </c:bar3DChart>
      <c:catAx>
        <c:axId val="100118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121600"/>
        <c:crosses val="autoZero"/>
        <c:auto val="1"/>
        <c:lblAlgn val="ctr"/>
        <c:lblOffset val="100"/>
        <c:noMultiLvlLbl val="0"/>
      </c:catAx>
      <c:valAx>
        <c:axId val="10012160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118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bibliotekos renginiai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5C-4827-B00B-CABFB77F25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5C-4827-B00B-CABFB77F254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5C-4827-B00B-CABFB77F2543}"/>
              </c:ext>
            </c:extLst>
          </c:dPt>
          <c:dLbls>
            <c:dLbl>
              <c:idx val="0"/>
              <c:layout>
                <c:manualLayout>
                  <c:x val="0.26569750656167979"/>
                  <c:y val="-0.114846529600466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5C-4827-B00B-CABFB77F2543}"/>
                </c:ext>
              </c:extLst>
            </c:dLbl>
            <c:dLbl>
              <c:idx val="1"/>
              <c:layout>
                <c:manualLayout>
                  <c:x val="-0.16107928616108425"/>
                  <c:y val="0.1776562015467453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55C-4827-B00B-CABFB77F2543}"/>
                </c:ext>
              </c:extLst>
            </c:dLbl>
            <c:dLbl>
              <c:idx val="2"/>
              <c:layout>
                <c:manualLayout>
                  <c:x val="-0.14912619535189109"/>
                  <c:y val="-0.1918054446188109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37860562604012"/>
                      <c:h val="0.179012751721999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55C-4827-B00B-CABFB77F25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(Lapas1!$A$30,Lapas1!$A$29,Lapas1!$A$28)</c:f>
              <c:strCache>
                <c:ptCount val="3"/>
                <c:pt idx="0">
                  <c:v>Vaizdiniai</c:v>
                </c:pt>
                <c:pt idx="1">
                  <c:v>Žodiniai</c:v>
                </c:pt>
                <c:pt idx="2">
                  <c:v>Kompleksiniai</c:v>
                </c:pt>
              </c:strCache>
            </c:strRef>
          </c:cat>
          <c:val>
            <c:numRef>
              <c:f>(Vilniaus!$F$16,Vilniaus!$E$16,Vilniaus!$D$16)</c:f>
              <c:numCache>
                <c:formatCode>General</c:formatCode>
                <c:ptCount val="3"/>
                <c:pt idx="0">
                  <c:v>4018</c:v>
                </c:pt>
                <c:pt idx="1">
                  <c:v>2616</c:v>
                </c:pt>
                <c:pt idx="2">
                  <c:v>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5C-4827-B00B-CABFB77F254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Rengini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skaičius 1000 gyventojų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(Vilniaus!$B$15,Vilniaus!$B$13,Vilniaus!$B$11,Vilniaus!$B$8,Vilniaus!$B$12,Vilniaus!$B$7,Vilniaus!$B$10,Vilniaus!$B$9)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Trakai</c:v>
                </c:pt>
                <c:pt idx="3">
                  <c:v>Šalčininkai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(Vilniaus!$U$15,Vilniaus!$U$13,Vilniaus!$U$11,Vilniaus!$U$8,Vilniaus!$U$12,Vilniaus!$U$7,Vilniaus!$U$10,Vilniaus!$U$9)</c:f>
              <c:numCache>
                <c:formatCode>0</c:formatCode>
                <c:ptCount val="8"/>
                <c:pt idx="0">
                  <c:v>3.3516159513473958</c:v>
                </c:pt>
                <c:pt idx="1">
                  <c:v>10.561116723298742</c:v>
                </c:pt>
                <c:pt idx="2">
                  <c:v>26.421632324732379</c:v>
                </c:pt>
                <c:pt idx="3">
                  <c:v>29.563284959089533</c:v>
                </c:pt>
                <c:pt idx="4">
                  <c:v>47.490302104149521</c:v>
                </c:pt>
                <c:pt idx="5">
                  <c:v>49.232600654734064</c:v>
                </c:pt>
                <c:pt idx="6">
                  <c:v>40.439540884420325</c:v>
                </c:pt>
                <c:pt idx="7">
                  <c:v>42.984753845120558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97-41D8-A43D-4478D82883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247424"/>
        <c:axId val="100258560"/>
        <c:axId val="0"/>
      </c:bar3DChart>
      <c:catAx>
        <c:axId val="100247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258560"/>
        <c:crosses val="autoZero"/>
        <c:auto val="1"/>
        <c:lblAlgn val="ctr"/>
        <c:lblOffset val="100"/>
        <c:noMultiLvlLbl val="0"/>
      </c:catAx>
      <c:valAx>
        <c:axId val="100258560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100247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Rengini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skaičius 1000 gyventojų Alytaus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810914260717409"/>
          <c:y val="0.19486111111111112"/>
          <c:w val="0.7903353018372703"/>
          <c:h val="0.7208876494604841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Lazdijai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3</c:v>
                </c:pt>
                <c:pt idx="1">
                  <c:v>18</c:v>
                </c:pt>
                <c:pt idx="2">
                  <c:v>27</c:v>
                </c:pt>
                <c:pt idx="3">
                  <c:v>28</c:v>
                </c:pt>
                <c:pt idx="4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4F-4B5F-BE90-E3FE15964D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08832"/>
        <c:axId val="101211520"/>
        <c:axId val="0"/>
      </c:bar3DChart>
      <c:catAx>
        <c:axId val="101208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1211520"/>
        <c:crosses val="autoZero"/>
        <c:auto val="1"/>
        <c:lblAlgn val="ctr"/>
        <c:lblOffset val="100"/>
        <c:noMultiLvlLbl val="0"/>
      </c:catAx>
      <c:valAx>
        <c:axId val="1012115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120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Rengini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skaičius 1000 gyventojų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860949074074075"/>
          <c:y val="0.25484666666666667"/>
          <c:w val="0.77787199074074076"/>
          <c:h val="0.6934125925925925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Lapas1!$A$16:$A$23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Trakai</c:v>
                </c:pt>
                <c:pt idx="4">
                  <c:v>Ukmergė</c:v>
                </c:pt>
                <c:pt idx="5">
                  <c:v>Elektrėnai</c:v>
                </c:pt>
                <c:pt idx="6">
                  <c:v>Švenčionys</c:v>
                </c:pt>
                <c:pt idx="7">
                  <c:v>Širvintos</c:v>
                </c:pt>
              </c:strCache>
            </c:strRef>
          </c:cat>
          <c:val>
            <c:numRef>
              <c:f>Lapas1!$B$16:$B$23</c:f>
              <c:numCache>
                <c:formatCode>General</c:formatCode>
                <c:ptCount val="8"/>
                <c:pt idx="0">
                  <c:v>2</c:v>
                </c:pt>
                <c:pt idx="1">
                  <c:v>9</c:v>
                </c:pt>
                <c:pt idx="2">
                  <c:v>17</c:v>
                </c:pt>
                <c:pt idx="3">
                  <c:v>19</c:v>
                </c:pt>
                <c:pt idx="4">
                  <c:v>28</c:v>
                </c:pt>
                <c:pt idx="5">
                  <c:v>32</c:v>
                </c:pt>
                <c:pt idx="6">
                  <c:v>42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D-41F7-917D-95F2D2557B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1241984"/>
        <c:axId val="100859904"/>
        <c:axId val="0"/>
      </c:bar3DChart>
      <c:catAx>
        <c:axId val="10124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859904"/>
        <c:crosses val="autoZero"/>
        <c:auto val="1"/>
        <c:lblAlgn val="ctr"/>
        <c:lblOffset val="100"/>
        <c:noMultiLvlLbl val="0"/>
      </c:catAx>
      <c:valAx>
        <c:axId val="10085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24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2225" cap="flat" cmpd="sng" algn="ctr">
      <a:solidFill>
        <a:schemeClr val="accent6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Alytaus apskrities bibliotek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renginiai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0.23652777777777778"/>
          <c:w val="0.84166666666666656"/>
          <c:h val="0.6020133420822396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899-4272-B063-58844B473C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899-4272-B063-58844B473C04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899-4272-B063-58844B473C04}"/>
              </c:ext>
            </c:extLst>
          </c:dPt>
          <c:dLbls>
            <c:dLbl>
              <c:idx val="0"/>
              <c:layout>
                <c:manualLayout>
                  <c:x val="-5.6749562554680666E-2"/>
                  <c:y val="9.8826552930883646E-2"/>
                </c:manualLayout>
              </c:layout>
              <c:tx>
                <c:rich>
                  <a:bodyPr/>
                  <a:lstStyle/>
                  <a:p>
                    <a:fld id="{9EF1E636-F4CB-4283-8412-D9036415D0CB}" type="VALUE">
                      <a:rPr lang="en-US" sz="10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99-4272-B063-58844B473C04}"/>
                </c:ext>
              </c:extLst>
            </c:dLbl>
            <c:dLbl>
              <c:idx val="1"/>
              <c:layout>
                <c:manualLayout>
                  <c:x val="-0.1813617672790902"/>
                  <c:y val="-0.14450167687372412"/>
                </c:manualLayout>
              </c:layout>
              <c:tx>
                <c:rich>
                  <a:bodyPr/>
                  <a:lstStyle/>
                  <a:p>
                    <a:r>
                      <a:rPr lang="en-US" b="1" baseline="0">
                        <a:solidFill>
                          <a:schemeClr val="bg1"/>
                        </a:solidFill>
                      </a:rPr>
                      <a:t> </a:t>
                    </a:r>
                    <a:fld id="{E7803EF5-B17F-4463-BE3F-B7E84865040D}" type="PERCENTAGE">
                      <a:rPr lang="en-US" b="1" baseline="0">
                        <a:solidFill>
                          <a:schemeClr val="bg1"/>
                        </a:solidFill>
                      </a:rPr>
                      <a:pPr/>
                      <a:t>[PERCENTAGE]</a:t>
                    </a:fld>
                    <a:endParaRPr lang="en-US" b="1" baseline="0">
                      <a:solidFill>
                        <a:schemeClr val="bg1"/>
                      </a:solidFill>
                    </a:endParaRP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899-4272-B063-58844B473C04}"/>
                </c:ext>
              </c:extLst>
            </c:dLbl>
            <c:dLbl>
              <c:idx val="2"/>
              <c:layout>
                <c:manualLayout>
                  <c:x val="0.2536185476815398"/>
                  <c:y val="-0.12196668124817731"/>
                </c:manualLayout>
              </c:layout>
              <c:tx>
                <c:rich>
                  <a:bodyPr/>
                  <a:lstStyle/>
                  <a:p>
                    <a:fld id="{B3BDBC10-4F3E-47FB-8B6A-B09DF866C173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341666666666666"/>
                      <c:h val="0.1268981481481481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99-4272-B063-58844B473C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Lapas1!$A$28:$A$30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Lapas1!$B$28:$B$30</c:f>
              <c:numCache>
                <c:formatCode>0%</c:formatCode>
                <c:ptCount val="3"/>
                <c:pt idx="0">
                  <c:v>0.08</c:v>
                </c:pt>
                <c:pt idx="1">
                  <c:v>0.37</c:v>
                </c:pt>
                <c:pt idx="2">
                  <c:v>0.55000000000000004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899-4272-B063-58844B473C0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</c:legendEntry>
      <c:layout>
        <c:manualLayout>
          <c:xMode val="edge"/>
          <c:yMode val="edge"/>
          <c:x val="0.77123643919510076"/>
          <c:y val="0.36074365704286965"/>
          <c:w val="0.20909689413823274"/>
          <c:h val="0.251151574803149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 apskrities</a:t>
            </a:r>
            <a:r>
              <a:rPr lang="en-US" b="1" baseline="0">
                <a:solidFill>
                  <a:schemeClr val="tx1"/>
                </a:solidFill>
              </a:rPr>
              <a:t> bibliotekos renginiai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05B-45C5-AB6D-0E23483F47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05B-45C5-AB6D-0E23483F47FB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05B-45C5-AB6D-0E23483F47F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90CE47F-CC90-4473-8A36-9700A8771EE9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05B-45C5-AB6D-0E23483F47FB}"/>
                </c:ext>
              </c:extLst>
            </c:dLbl>
            <c:dLbl>
              <c:idx val="1"/>
              <c:layout>
                <c:manualLayout>
                  <c:x val="-0.19545057870370369"/>
                  <c:y val="-0.1193833333333333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5B-45C5-AB6D-0E23483F47FB}"/>
                </c:ext>
              </c:extLst>
            </c:dLbl>
            <c:dLbl>
              <c:idx val="2"/>
              <c:layout>
                <c:manualLayout>
                  <c:x val="0.15849584426946631"/>
                  <c:y val="-0.1393150335374745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5B-45C5-AB6D-0E23483F47F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Lapas1!$A$33:$A$35</c:f>
              <c:strCache>
                <c:ptCount val="3"/>
                <c:pt idx="0">
                  <c:v>Kompleksiniai</c:v>
                </c:pt>
                <c:pt idx="1">
                  <c:v>Žodiniai</c:v>
                </c:pt>
                <c:pt idx="2">
                  <c:v>Vaizdiniai</c:v>
                </c:pt>
              </c:strCache>
            </c:strRef>
          </c:cat>
          <c:val>
            <c:numRef>
              <c:f>Lapas1!$B$33:$B$35</c:f>
              <c:numCache>
                <c:formatCode>0%</c:formatCode>
                <c:ptCount val="3"/>
                <c:pt idx="0">
                  <c:v>0.13</c:v>
                </c:pt>
                <c:pt idx="1">
                  <c:v>0.31</c:v>
                </c:pt>
                <c:pt idx="2">
                  <c:v>0.56000000000000005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05B-45C5-AB6D-0E23483F47F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478657407407407"/>
          <c:y val="0.82270925925925931"/>
          <c:w val="0.61042685185185186"/>
          <c:h val="8.7920370370370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</xdr:colOff>
      <xdr:row>12</xdr:row>
      <xdr:rowOff>161192</xdr:rowOff>
    </xdr:from>
    <xdr:to>
      <xdr:col>9</xdr:col>
      <xdr:colOff>146538</xdr:colOff>
      <xdr:row>27</xdr:row>
      <xdr:rowOff>45934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153866</xdr:colOff>
      <xdr:row>12</xdr:row>
      <xdr:rowOff>161193</xdr:rowOff>
    </xdr:from>
    <xdr:to>
      <xdr:col>18</xdr:col>
      <xdr:colOff>505560</xdr:colOff>
      <xdr:row>27</xdr:row>
      <xdr:rowOff>7328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17</xdr:row>
      <xdr:rowOff>63499</xdr:rowOff>
    </xdr:from>
    <xdr:to>
      <xdr:col>9</xdr:col>
      <xdr:colOff>206375</xdr:colOff>
      <xdr:row>31</xdr:row>
      <xdr:rowOff>56924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190501</xdr:colOff>
      <xdr:row>17</xdr:row>
      <xdr:rowOff>63500</xdr:rowOff>
    </xdr:from>
    <xdr:to>
      <xdr:col>18</xdr:col>
      <xdr:colOff>436563</xdr:colOff>
      <xdr:row>31</xdr:row>
      <xdr:rowOff>56924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0</xdr:row>
      <xdr:rowOff>147637</xdr:rowOff>
    </xdr:from>
    <xdr:to>
      <xdr:col>10</xdr:col>
      <xdr:colOff>138525</xdr:colOff>
      <xdr:row>13</xdr:row>
      <xdr:rowOff>104437</xdr:rowOff>
    </xdr:to>
    <xdr:graphicFrame macro="">
      <xdr:nvGraphicFramePr>
        <xdr:cNvPr id="2" name="Diagram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247650</xdr:colOff>
      <xdr:row>15</xdr:row>
      <xdr:rowOff>300037</xdr:rowOff>
    </xdr:from>
    <xdr:to>
      <xdr:col>10</xdr:col>
      <xdr:colOff>300450</xdr:colOff>
      <xdr:row>26</xdr:row>
      <xdr:rowOff>104437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604837</xdr:colOff>
      <xdr:row>27</xdr:row>
      <xdr:rowOff>176212</xdr:rowOff>
    </xdr:from>
    <xdr:to>
      <xdr:col>10</xdr:col>
      <xdr:colOff>300037</xdr:colOff>
      <xdr:row>42</xdr:row>
      <xdr:rowOff>61912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409575</xdr:colOff>
      <xdr:row>27</xdr:row>
      <xdr:rowOff>90487</xdr:rowOff>
    </xdr:from>
    <xdr:to>
      <xdr:col>17</xdr:col>
      <xdr:colOff>462375</xdr:colOff>
      <xdr:row>41</xdr:row>
      <xdr:rowOff>123487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A21"/>
  <sheetViews>
    <sheetView zoomScale="130" zoomScaleNormal="130" workbookViewId="0">
      <selection activeCell="Y20" sqref="Y20"/>
    </sheetView>
  </sheetViews>
  <sheetFormatPr defaultColWidth="8.85546875" defaultRowHeight="15" x14ac:dyDescent="0.25"/>
  <cols>
    <col min="1" max="1" width="3.7109375" style="1" customWidth="1"/>
    <col min="2" max="2" width="11.28515625" style="1" customWidth="1"/>
    <col min="3" max="3" width="4.7109375" style="1" customWidth="1"/>
    <col min="4" max="4" width="7.28515625" style="1" customWidth="1"/>
    <col min="5" max="5" width="5.7109375" style="1" customWidth="1"/>
    <col min="6" max="6" width="7" style="1" customWidth="1"/>
    <col min="7" max="7" width="4.7109375" style="1" customWidth="1"/>
    <col min="8" max="8" width="7.28515625" style="1" customWidth="1"/>
    <col min="9" max="9" width="5.7109375" style="1" customWidth="1"/>
    <col min="10" max="10" width="7" style="1" customWidth="1"/>
    <col min="11" max="11" width="4.7109375" style="1" customWidth="1"/>
    <col min="12" max="12" width="7.28515625" style="1" customWidth="1"/>
    <col min="13" max="13" width="5.7109375" style="1" customWidth="1"/>
    <col min="14" max="14" width="7" style="1" customWidth="1"/>
    <col min="15" max="15" width="4.7109375" style="1" customWidth="1"/>
    <col min="16" max="16" width="7.28515625" style="1" customWidth="1"/>
    <col min="17" max="17" width="5.7109375" style="1" customWidth="1"/>
    <col min="18" max="18" width="7" style="1" customWidth="1"/>
    <col min="19" max="19" width="8.28515625" style="1" customWidth="1"/>
    <col min="20" max="16384" width="8.85546875" style="1"/>
  </cols>
  <sheetData>
    <row r="2" spans="1:27" x14ac:dyDescent="0.2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5"/>
      <c r="U3" s="25"/>
      <c r="V3" s="25"/>
      <c r="W3" s="25"/>
      <c r="X3" s="25"/>
      <c r="Y3" s="25"/>
      <c r="Z3" s="25"/>
      <c r="AA3" s="25"/>
    </row>
    <row r="4" spans="1:27" x14ac:dyDescent="0.25">
      <c r="A4" s="46" t="s">
        <v>1</v>
      </c>
      <c r="B4" s="46" t="s">
        <v>2</v>
      </c>
      <c r="C4" s="49" t="s">
        <v>3</v>
      </c>
      <c r="D4" s="49"/>
      <c r="E4" s="49"/>
      <c r="F4" s="49"/>
      <c r="G4" s="49" t="s">
        <v>4</v>
      </c>
      <c r="H4" s="49"/>
      <c r="I4" s="49"/>
      <c r="J4" s="49"/>
      <c r="K4" s="49" t="s">
        <v>5</v>
      </c>
      <c r="L4" s="49"/>
      <c r="M4" s="49"/>
      <c r="N4" s="49"/>
      <c r="O4" s="49" t="s">
        <v>6</v>
      </c>
      <c r="P4" s="49"/>
      <c r="Q4" s="49"/>
      <c r="R4" s="49"/>
      <c r="S4" s="42" t="s">
        <v>7</v>
      </c>
      <c r="T4" s="38"/>
      <c r="U4" s="38"/>
      <c r="V4" s="38"/>
      <c r="W4" s="25"/>
      <c r="X4" s="25"/>
      <c r="Y4" s="25"/>
      <c r="Z4" s="25"/>
      <c r="AA4" s="25"/>
    </row>
    <row r="5" spans="1:27" x14ac:dyDescent="0.25">
      <c r="A5" s="47"/>
      <c r="B5" s="47"/>
      <c r="C5" s="46" t="s">
        <v>8</v>
      </c>
      <c r="D5" s="42" t="s">
        <v>9</v>
      </c>
      <c r="E5" s="42" t="s">
        <v>10</v>
      </c>
      <c r="F5" s="42" t="s">
        <v>11</v>
      </c>
      <c r="G5" s="46" t="s">
        <v>8</v>
      </c>
      <c r="H5" s="42" t="s">
        <v>12</v>
      </c>
      <c r="I5" s="42" t="s">
        <v>10</v>
      </c>
      <c r="J5" s="42" t="s">
        <v>11</v>
      </c>
      <c r="K5" s="46" t="s">
        <v>8</v>
      </c>
      <c r="L5" s="42" t="s">
        <v>12</v>
      </c>
      <c r="M5" s="42" t="s">
        <v>10</v>
      </c>
      <c r="N5" s="42" t="s">
        <v>11</v>
      </c>
      <c r="O5" s="46" t="s">
        <v>8</v>
      </c>
      <c r="P5" s="42" t="s">
        <v>12</v>
      </c>
      <c r="Q5" s="42" t="s">
        <v>10</v>
      </c>
      <c r="R5" s="42" t="s">
        <v>11</v>
      </c>
      <c r="S5" s="50"/>
      <c r="T5" s="38">
        <v>3.1</v>
      </c>
      <c r="U5" s="38"/>
      <c r="V5" s="38"/>
      <c r="W5" s="25"/>
      <c r="X5" s="25"/>
      <c r="Y5" s="25"/>
      <c r="Z5" s="25"/>
      <c r="AA5" s="25"/>
    </row>
    <row r="6" spans="1:27" x14ac:dyDescent="0.25">
      <c r="A6" s="48"/>
      <c r="B6" s="48"/>
      <c r="C6" s="48"/>
      <c r="D6" s="43"/>
      <c r="E6" s="43"/>
      <c r="F6" s="43"/>
      <c r="G6" s="48"/>
      <c r="H6" s="43"/>
      <c r="I6" s="43"/>
      <c r="J6" s="43"/>
      <c r="K6" s="48"/>
      <c r="L6" s="43"/>
      <c r="M6" s="43"/>
      <c r="N6" s="43"/>
      <c r="O6" s="48"/>
      <c r="P6" s="43"/>
      <c r="Q6" s="43"/>
      <c r="R6" s="43"/>
      <c r="S6" s="43"/>
      <c r="T6" s="38" t="s">
        <v>13</v>
      </c>
      <c r="U6" s="41"/>
      <c r="V6" s="38"/>
      <c r="W6" s="25"/>
      <c r="X6" s="25"/>
      <c r="Y6" s="25"/>
      <c r="Z6" s="25"/>
      <c r="AA6" s="25"/>
    </row>
    <row r="7" spans="1:27" x14ac:dyDescent="0.25">
      <c r="A7" s="13">
        <v>1</v>
      </c>
      <c r="B7" s="20" t="s">
        <v>14</v>
      </c>
      <c r="C7" s="30">
        <v>224</v>
      </c>
      <c r="D7" s="27">
        <v>59</v>
      </c>
      <c r="E7" s="27">
        <v>59</v>
      </c>
      <c r="F7" s="27">
        <v>106</v>
      </c>
      <c r="G7" s="30">
        <v>110</v>
      </c>
      <c r="H7" s="27">
        <v>26</v>
      </c>
      <c r="I7" s="27">
        <v>45</v>
      </c>
      <c r="J7" s="27">
        <v>39</v>
      </c>
      <c r="K7" s="30">
        <v>114</v>
      </c>
      <c r="L7" s="27">
        <v>33</v>
      </c>
      <c r="M7" s="27">
        <v>14</v>
      </c>
      <c r="N7" s="27">
        <v>67</v>
      </c>
      <c r="O7" s="27" t="s">
        <v>15</v>
      </c>
      <c r="P7" s="27" t="s">
        <v>15</v>
      </c>
      <c r="Q7" s="27" t="s">
        <v>15</v>
      </c>
      <c r="R7" s="27" t="s">
        <v>15</v>
      </c>
      <c r="S7" s="30">
        <v>17142</v>
      </c>
      <c r="T7" s="38">
        <v>51793</v>
      </c>
      <c r="U7" s="39">
        <f>C7/T7*1000</f>
        <v>4.3249087714556023</v>
      </c>
      <c r="V7" s="38"/>
      <c r="W7" s="25"/>
      <c r="X7" s="25"/>
      <c r="Y7" s="25"/>
      <c r="Z7" s="25"/>
      <c r="AA7" s="25"/>
    </row>
    <row r="8" spans="1:27" x14ac:dyDescent="0.25">
      <c r="A8" s="13">
        <v>2</v>
      </c>
      <c r="B8" s="21" t="s">
        <v>16</v>
      </c>
      <c r="C8" s="27">
        <v>1063</v>
      </c>
      <c r="D8" s="27">
        <v>116</v>
      </c>
      <c r="E8" s="27">
        <v>382</v>
      </c>
      <c r="F8" s="27">
        <v>565</v>
      </c>
      <c r="G8" s="27">
        <v>31</v>
      </c>
      <c r="H8" s="27">
        <v>0</v>
      </c>
      <c r="I8" s="27">
        <v>0</v>
      </c>
      <c r="J8" s="27">
        <v>31</v>
      </c>
      <c r="K8" s="27">
        <v>80</v>
      </c>
      <c r="L8" s="27">
        <v>13</v>
      </c>
      <c r="M8" s="27">
        <v>29</v>
      </c>
      <c r="N8" s="27">
        <v>38</v>
      </c>
      <c r="O8" s="27">
        <v>952</v>
      </c>
      <c r="P8" s="27">
        <v>103</v>
      </c>
      <c r="Q8" s="27">
        <v>353</v>
      </c>
      <c r="R8" s="27">
        <v>496</v>
      </c>
      <c r="S8" s="27">
        <v>19327</v>
      </c>
      <c r="T8" s="38">
        <v>25429</v>
      </c>
      <c r="U8" s="39">
        <f t="shared" ref="U8:U11" si="0">C8/T8*1000</f>
        <v>41.802666247198083</v>
      </c>
      <c r="V8" s="38"/>
      <c r="W8" s="25"/>
      <c r="X8" s="25"/>
      <c r="Y8" s="25"/>
      <c r="Z8" s="25"/>
      <c r="AA8" s="25"/>
    </row>
    <row r="9" spans="1:27" x14ac:dyDescent="0.25">
      <c r="A9" s="13">
        <v>3</v>
      </c>
      <c r="B9" s="21" t="s">
        <v>17</v>
      </c>
      <c r="C9" s="27">
        <v>290</v>
      </c>
      <c r="D9" s="27">
        <v>16</v>
      </c>
      <c r="E9" s="27">
        <v>75</v>
      </c>
      <c r="F9" s="27">
        <v>199</v>
      </c>
      <c r="G9" s="27">
        <v>180</v>
      </c>
      <c r="H9" s="27">
        <v>10</v>
      </c>
      <c r="I9" s="27">
        <v>40</v>
      </c>
      <c r="J9" s="27">
        <v>130</v>
      </c>
      <c r="K9" s="27">
        <v>30</v>
      </c>
      <c r="L9" s="27">
        <v>2</v>
      </c>
      <c r="M9" s="27">
        <v>7</v>
      </c>
      <c r="N9" s="27">
        <v>21</v>
      </c>
      <c r="O9" s="27">
        <v>80</v>
      </c>
      <c r="P9" s="27">
        <v>4</v>
      </c>
      <c r="Q9" s="27">
        <v>28</v>
      </c>
      <c r="R9" s="27">
        <v>48</v>
      </c>
      <c r="S9" s="27">
        <v>11372</v>
      </c>
      <c r="T9" s="38">
        <v>19843</v>
      </c>
      <c r="U9" s="39">
        <f t="shared" si="0"/>
        <v>14.614725595928034</v>
      </c>
      <c r="V9" s="38"/>
      <c r="W9" s="25"/>
      <c r="X9" s="25"/>
      <c r="Y9" s="25"/>
      <c r="Z9" s="25"/>
      <c r="AA9" s="25"/>
    </row>
    <row r="10" spans="1:27" x14ac:dyDescent="0.25">
      <c r="A10" s="13">
        <v>4</v>
      </c>
      <c r="B10" s="21" t="s">
        <v>18</v>
      </c>
      <c r="C10" s="27">
        <v>828</v>
      </c>
      <c r="D10" s="27">
        <v>0</v>
      </c>
      <c r="E10" s="27">
        <v>571</v>
      </c>
      <c r="F10" s="27">
        <v>257</v>
      </c>
      <c r="G10" s="27">
        <v>151</v>
      </c>
      <c r="H10" s="27">
        <v>0</v>
      </c>
      <c r="I10" s="27">
        <v>91</v>
      </c>
      <c r="J10" s="27">
        <v>60</v>
      </c>
      <c r="K10" s="27">
        <v>32</v>
      </c>
      <c r="L10" s="27">
        <v>0</v>
      </c>
      <c r="M10" s="27">
        <v>26</v>
      </c>
      <c r="N10" s="27">
        <v>6</v>
      </c>
      <c r="O10" s="27">
        <v>645</v>
      </c>
      <c r="P10" s="27">
        <v>0</v>
      </c>
      <c r="Q10" s="27">
        <v>358</v>
      </c>
      <c r="R10" s="27">
        <v>287</v>
      </c>
      <c r="S10" s="27">
        <v>41188</v>
      </c>
      <c r="T10" s="38">
        <v>17892</v>
      </c>
      <c r="U10" s="39">
        <f t="shared" si="0"/>
        <v>46.277665995975852</v>
      </c>
      <c r="V10" s="38"/>
      <c r="W10" s="25"/>
      <c r="X10" s="25"/>
      <c r="Y10" s="25"/>
      <c r="Z10" s="25"/>
      <c r="AA10" s="25"/>
    </row>
    <row r="11" spans="1:27" ht="15.75" thickBot="1" x14ac:dyDescent="0.3">
      <c r="A11" s="13">
        <v>5</v>
      </c>
      <c r="B11" s="21" t="s">
        <v>19</v>
      </c>
      <c r="C11" s="36">
        <v>652</v>
      </c>
      <c r="D11" s="36">
        <v>100</v>
      </c>
      <c r="E11" s="36">
        <v>229</v>
      </c>
      <c r="F11" s="36">
        <v>323</v>
      </c>
      <c r="G11" s="27">
        <v>183</v>
      </c>
      <c r="H11" s="27">
        <v>25</v>
      </c>
      <c r="I11" s="27">
        <v>101</v>
      </c>
      <c r="J11" s="28">
        <v>57</v>
      </c>
      <c r="K11" s="27" t="s">
        <v>15</v>
      </c>
      <c r="L11" s="27" t="s">
        <v>15</v>
      </c>
      <c r="M11" s="27" t="s">
        <v>15</v>
      </c>
      <c r="N11" s="28" t="s">
        <v>15</v>
      </c>
      <c r="O11" s="27">
        <v>469</v>
      </c>
      <c r="P11" s="27">
        <v>75</v>
      </c>
      <c r="Q11" s="27">
        <v>128</v>
      </c>
      <c r="R11" s="28">
        <v>266</v>
      </c>
      <c r="S11" s="27">
        <v>11314</v>
      </c>
      <c r="T11" s="38">
        <v>20746</v>
      </c>
      <c r="U11" s="39">
        <f t="shared" si="0"/>
        <v>31.427745107490601</v>
      </c>
      <c r="V11" s="38"/>
      <c r="W11" s="25"/>
      <c r="X11" s="25"/>
      <c r="Y11" s="25"/>
      <c r="Z11" s="25"/>
      <c r="AA11" s="25"/>
    </row>
    <row r="12" spans="1:27" ht="15.75" thickBot="1" x14ac:dyDescent="0.3">
      <c r="A12" s="14"/>
      <c r="B12" s="15" t="s">
        <v>20</v>
      </c>
      <c r="C12" s="31">
        <f t="shared" ref="C12:N12" si="1">SUM(C7:C11)</f>
        <v>3057</v>
      </c>
      <c r="D12" s="31">
        <f t="shared" si="1"/>
        <v>291</v>
      </c>
      <c r="E12" s="31">
        <f t="shared" si="1"/>
        <v>1316</v>
      </c>
      <c r="F12" s="31">
        <f t="shared" si="1"/>
        <v>1450</v>
      </c>
      <c r="G12" s="31">
        <f t="shared" si="1"/>
        <v>655</v>
      </c>
      <c r="H12" s="31">
        <f t="shared" si="1"/>
        <v>61</v>
      </c>
      <c r="I12" s="31">
        <f t="shared" si="1"/>
        <v>277</v>
      </c>
      <c r="J12" s="31">
        <f t="shared" si="1"/>
        <v>317</v>
      </c>
      <c r="K12" s="31">
        <f t="shared" si="1"/>
        <v>256</v>
      </c>
      <c r="L12" s="31">
        <f t="shared" si="1"/>
        <v>48</v>
      </c>
      <c r="M12" s="31">
        <f t="shared" si="1"/>
        <v>76</v>
      </c>
      <c r="N12" s="31">
        <f t="shared" si="1"/>
        <v>132</v>
      </c>
      <c r="O12" s="31">
        <f>SUM(O8:O11)</f>
        <v>2146</v>
      </c>
      <c r="P12" s="31">
        <f>SUM(P8:P11)</f>
        <v>182</v>
      </c>
      <c r="Q12" s="31">
        <f>SUM(Q8:Q11)</f>
        <v>867</v>
      </c>
      <c r="R12" s="31">
        <f>SUM(R8:R11)</f>
        <v>1097</v>
      </c>
      <c r="S12" s="31">
        <f>SUM(S7:S11)</f>
        <v>100343</v>
      </c>
      <c r="T12" s="38"/>
      <c r="U12" s="38"/>
      <c r="V12" s="38"/>
      <c r="W12" s="25"/>
      <c r="X12" s="25"/>
      <c r="Y12" s="25"/>
      <c r="Z12" s="25"/>
      <c r="AA12" s="25"/>
    </row>
    <row r="13" spans="1:27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8"/>
      <c r="U13" s="38"/>
      <c r="V13" s="38"/>
      <c r="W13" s="25"/>
      <c r="X13" s="25"/>
      <c r="Y13" s="25"/>
      <c r="Z13" s="25"/>
      <c r="AA13" s="25"/>
    </row>
    <row r="14" spans="1:27" x14ac:dyDescent="0.25">
      <c r="T14" s="25"/>
      <c r="U14" s="25"/>
      <c r="V14" s="25"/>
      <c r="W14" s="25"/>
      <c r="X14" s="25"/>
      <c r="Y14" s="25"/>
      <c r="Z14" s="25"/>
      <c r="AA14" s="25"/>
    </row>
    <row r="15" spans="1:27" x14ac:dyDescent="0.25">
      <c r="T15" s="25"/>
      <c r="U15" s="25"/>
      <c r="V15" s="25"/>
      <c r="W15" s="25"/>
      <c r="X15" s="25"/>
      <c r="Y15" s="25"/>
      <c r="Z15" s="25"/>
      <c r="AA15" s="25"/>
    </row>
    <row r="16" spans="1:27" x14ac:dyDescent="0.25">
      <c r="T16" s="25"/>
      <c r="U16" s="25"/>
      <c r="V16" s="25"/>
      <c r="W16" s="25"/>
      <c r="X16" s="25"/>
      <c r="Y16" s="25"/>
      <c r="Z16" s="25"/>
      <c r="AA16" s="25"/>
    </row>
    <row r="17" spans="20:27" x14ac:dyDescent="0.25">
      <c r="T17" s="25"/>
      <c r="U17" s="25"/>
      <c r="V17" s="25"/>
      <c r="W17" s="25"/>
      <c r="X17" s="25"/>
      <c r="Y17" s="25"/>
      <c r="Z17" s="25"/>
      <c r="AA17" s="25"/>
    </row>
    <row r="18" spans="20:27" x14ac:dyDescent="0.25">
      <c r="T18" s="25"/>
      <c r="U18" s="25"/>
      <c r="V18" s="25"/>
      <c r="W18" s="25"/>
      <c r="X18" s="25"/>
      <c r="Y18" s="25"/>
      <c r="Z18" s="25"/>
      <c r="AA18" s="25"/>
    </row>
    <row r="19" spans="20:27" x14ac:dyDescent="0.25">
      <c r="T19" s="25"/>
      <c r="U19" s="25"/>
      <c r="V19" s="25"/>
      <c r="W19" s="25"/>
      <c r="X19" s="25"/>
      <c r="Y19" s="25"/>
      <c r="Z19" s="25"/>
      <c r="AA19" s="25"/>
    </row>
    <row r="20" spans="20:27" x14ac:dyDescent="0.25">
      <c r="T20" s="25"/>
      <c r="U20" s="25"/>
      <c r="V20" s="25"/>
      <c r="W20" s="25"/>
      <c r="X20" s="25"/>
      <c r="Y20" s="25"/>
      <c r="Z20" s="25"/>
      <c r="AA20" s="25"/>
    </row>
    <row r="21" spans="20:27" x14ac:dyDescent="0.25">
      <c r="T21" s="25"/>
      <c r="U21" s="25"/>
      <c r="V21" s="25"/>
      <c r="W21" s="25"/>
      <c r="X21" s="25"/>
      <c r="Y21" s="25"/>
      <c r="Z21" s="25"/>
      <c r="AA21" s="25"/>
    </row>
  </sheetData>
  <sortState ref="B27:C30">
    <sortCondition ref="C26"/>
  </sortState>
  <mergeCells count="24">
    <mergeCell ref="Q5:Q6"/>
    <mergeCell ref="R5:R6"/>
    <mergeCell ref="K5:K6"/>
    <mergeCell ref="L5:L6"/>
    <mergeCell ref="M5:M6"/>
    <mergeCell ref="N5:N6"/>
    <mergeCell ref="O5:O6"/>
    <mergeCell ref="P5:P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B28"/>
  <sheetViews>
    <sheetView tabSelected="1" zoomScale="120" zoomScaleNormal="120" workbookViewId="0">
      <selection activeCell="A2" sqref="A2:S2"/>
    </sheetView>
  </sheetViews>
  <sheetFormatPr defaultColWidth="8.85546875" defaultRowHeight="15" x14ac:dyDescent="0.25"/>
  <cols>
    <col min="1" max="1" width="3.5703125" style="3" customWidth="1"/>
    <col min="2" max="2" width="11.7109375" style="3" customWidth="1"/>
    <col min="3" max="3" width="5.28515625" style="3" customWidth="1"/>
    <col min="4" max="4" width="7.28515625" style="3" customWidth="1"/>
    <col min="5" max="5" width="5.7109375" style="3" customWidth="1"/>
    <col min="6" max="6" width="7" style="3" customWidth="1"/>
    <col min="7" max="7" width="5.140625" style="3" customWidth="1"/>
    <col min="8" max="8" width="7.28515625" style="3" customWidth="1"/>
    <col min="9" max="9" width="5.7109375" style="3" customWidth="1"/>
    <col min="10" max="10" width="7" style="3" customWidth="1"/>
    <col min="11" max="11" width="5.140625" style="3" customWidth="1"/>
    <col min="12" max="12" width="7.28515625" style="3" customWidth="1"/>
    <col min="13" max="13" width="5.7109375" style="3" customWidth="1"/>
    <col min="14" max="14" width="7" style="3" customWidth="1"/>
    <col min="15" max="15" width="5.140625" style="3" customWidth="1"/>
    <col min="16" max="16" width="7.28515625" style="3" customWidth="1"/>
    <col min="17" max="17" width="5.7109375" style="3" customWidth="1"/>
    <col min="18" max="18" width="7" style="3" customWidth="1"/>
    <col min="19" max="19" width="8.28515625" style="3" customWidth="1"/>
    <col min="20" max="20" width="8.85546875" style="3"/>
    <col min="21" max="21" width="10.140625" style="3" bestFit="1" customWidth="1"/>
    <col min="22" max="16384" width="8.85546875" style="3"/>
  </cols>
  <sheetData>
    <row r="2" spans="1:28" x14ac:dyDescent="0.25">
      <c r="A2" s="44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2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8" ht="15" customHeight="1" x14ac:dyDescent="0.25">
      <c r="A4" s="46" t="s">
        <v>1</v>
      </c>
      <c r="B4" s="46" t="s">
        <v>2</v>
      </c>
      <c r="C4" s="49" t="s">
        <v>3</v>
      </c>
      <c r="D4" s="49"/>
      <c r="E4" s="49"/>
      <c r="F4" s="49"/>
      <c r="G4" s="49" t="s">
        <v>4</v>
      </c>
      <c r="H4" s="49"/>
      <c r="I4" s="49"/>
      <c r="J4" s="49"/>
      <c r="K4" s="49" t="s">
        <v>5</v>
      </c>
      <c r="L4" s="49"/>
      <c r="M4" s="49"/>
      <c r="N4" s="49"/>
      <c r="O4" s="49" t="s">
        <v>6</v>
      </c>
      <c r="P4" s="49"/>
      <c r="Q4" s="49"/>
      <c r="R4" s="49"/>
      <c r="S4" s="42" t="s">
        <v>7</v>
      </c>
      <c r="T4" s="19"/>
      <c r="U4" s="19"/>
      <c r="V4" s="19"/>
      <c r="W4" s="19"/>
      <c r="X4" s="19"/>
    </row>
    <row r="5" spans="1:28" ht="15" customHeight="1" x14ac:dyDescent="0.25">
      <c r="A5" s="47"/>
      <c r="B5" s="47"/>
      <c r="C5" s="46" t="s">
        <v>8</v>
      </c>
      <c r="D5" s="42" t="s">
        <v>9</v>
      </c>
      <c r="E5" s="42" t="s">
        <v>10</v>
      </c>
      <c r="F5" s="42" t="s">
        <v>11</v>
      </c>
      <c r="G5" s="46" t="s">
        <v>8</v>
      </c>
      <c r="H5" s="42" t="s">
        <v>12</v>
      </c>
      <c r="I5" s="42" t="s">
        <v>10</v>
      </c>
      <c r="J5" s="42" t="s">
        <v>11</v>
      </c>
      <c r="K5" s="46" t="s">
        <v>8</v>
      </c>
      <c r="L5" s="42" t="s">
        <v>12</v>
      </c>
      <c r="M5" s="42" t="s">
        <v>10</v>
      </c>
      <c r="N5" s="42" t="s">
        <v>11</v>
      </c>
      <c r="O5" s="46" t="s">
        <v>8</v>
      </c>
      <c r="P5" s="42" t="s">
        <v>12</v>
      </c>
      <c r="Q5" s="42" t="s">
        <v>10</v>
      </c>
      <c r="R5" s="42" t="s">
        <v>11</v>
      </c>
      <c r="S5" s="50"/>
      <c r="T5" s="38"/>
      <c r="U5" s="38"/>
      <c r="V5" s="38"/>
      <c r="W5" s="38"/>
      <c r="X5" s="38"/>
    </row>
    <row r="6" spans="1:28" x14ac:dyDescent="0.25">
      <c r="A6" s="48"/>
      <c r="B6" s="48"/>
      <c r="C6" s="48"/>
      <c r="D6" s="43"/>
      <c r="E6" s="43"/>
      <c r="F6" s="43"/>
      <c r="G6" s="48"/>
      <c r="H6" s="43"/>
      <c r="I6" s="43"/>
      <c r="J6" s="43"/>
      <c r="K6" s="48"/>
      <c r="L6" s="43"/>
      <c r="M6" s="43"/>
      <c r="N6" s="43"/>
      <c r="O6" s="48"/>
      <c r="P6" s="43"/>
      <c r="Q6" s="43"/>
      <c r="R6" s="43"/>
      <c r="S6" s="43"/>
      <c r="T6" s="38">
        <v>3.1</v>
      </c>
      <c r="U6" s="38"/>
      <c r="V6" s="38"/>
      <c r="W6" s="38"/>
      <c r="X6" s="38"/>
    </row>
    <row r="7" spans="1:28" x14ac:dyDescent="0.25">
      <c r="A7" s="13">
        <v>1</v>
      </c>
      <c r="B7" s="23" t="s">
        <v>22</v>
      </c>
      <c r="C7" s="27">
        <v>1158</v>
      </c>
      <c r="D7" s="27">
        <v>308</v>
      </c>
      <c r="E7" s="27">
        <v>255</v>
      </c>
      <c r="F7" s="27">
        <v>595</v>
      </c>
      <c r="G7" s="27">
        <v>475</v>
      </c>
      <c r="H7" s="27">
        <v>169</v>
      </c>
      <c r="I7" s="27">
        <v>140</v>
      </c>
      <c r="J7" s="27">
        <v>166</v>
      </c>
      <c r="K7" s="27">
        <v>122</v>
      </c>
      <c r="L7" s="27">
        <v>32</v>
      </c>
      <c r="M7" s="27">
        <v>16</v>
      </c>
      <c r="N7" s="27">
        <v>74</v>
      </c>
      <c r="O7" s="27">
        <v>561</v>
      </c>
      <c r="P7" s="27">
        <v>107</v>
      </c>
      <c r="Q7" s="27">
        <v>99</v>
      </c>
      <c r="R7" s="27">
        <v>355</v>
      </c>
      <c r="S7" s="27">
        <v>213385</v>
      </c>
      <c r="T7" s="38">
        <v>23521</v>
      </c>
      <c r="U7" s="39">
        <f>C7/T7*1000</f>
        <v>49.232600654734064</v>
      </c>
      <c r="V7" s="38"/>
      <c r="W7" s="38"/>
      <c r="X7" s="38"/>
    </row>
    <row r="8" spans="1:28" x14ac:dyDescent="0.25">
      <c r="A8" s="13">
        <v>2</v>
      </c>
      <c r="B8" s="24" t="s">
        <v>23</v>
      </c>
      <c r="C8" s="27">
        <v>878</v>
      </c>
      <c r="D8" s="27">
        <v>171</v>
      </c>
      <c r="E8" s="27">
        <v>259</v>
      </c>
      <c r="F8" s="27">
        <v>448</v>
      </c>
      <c r="G8" s="27">
        <v>154</v>
      </c>
      <c r="H8" s="27">
        <v>34</v>
      </c>
      <c r="I8" s="27">
        <v>22</v>
      </c>
      <c r="J8" s="27">
        <v>98</v>
      </c>
      <c r="K8" s="27">
        <v>166</v>
      </c>
      <c r="L8" s="27">
        <v>60</v>
      </c>
      <c r="M8" s="27">
        <v>26</v>
      </c>
      <c r="N8" s="27">
        <v>80</v>
      </c>
      <c r="O8" s="27">
        <v>558</v>
      </c>
      <c r="P8" s="27">
        <v>77</v>
      </c>
      <c r="Q8" s="27">
        <v>211</v>
      </c>
      <c r="R8" s="27">
        <v>270</v>
      </c>
      <c r="S8" s="27">
        <v>10395</v>
      </c>
      <c r="T8" s="38">
        <v>29699</v>
      </c>
      <c r="U8" s="39">
        <f t="shared" ref="U8:U13" si="0">C8/T8*1000</f>
        <v>29.563284959089533</v>
      </c>
      <c r="V8" s="38"/>
      <c r="W8" s="38"/>
      <c r="X8" s="38"/>
      <c r="Y8" s="25"/>
      <c r="Z8" s="25"/>
      <c r="AA8" s="25"/>
      <c r="AB8" s="25"/>
    </row>
    <row r="9" spans="1:28" x14ac:dyDescent="0.25">
      <c r="A9" s="13">
        <v>3</v>
      </c>
      <c r="B9" s="24" t="s">
        <v>24</v>
      </c>
      <c r="C9" s="27">
        <v>640</v>
      </c>
      <c r="D9" s="27">
        <v>98</v>
      </c>
      <c r="E9" s="27">
        <v>123</v>
      </c>
      <c r="F9" s="27">
        <v>419</v>
      </c>
      <c r="G9" s="27">
        <v>170</v>
      </c>
      <c r="H9" s="27">
        <v>40</v>
      </c>
      <c r="I9" s="27">
        <v>43</v>
      </c>
      <c r="J9" s="27">
        <v>87</v>
      </c>
      <c r="K9" s="27" t="s">
        <v>15</v>
      </c>
      <c r="L9" s="27" t="s">
        <v>15</v>
      </c>
      <c r="M9" s="27" t="s">
        <v>15</v>
      </c>
      <c r="N9" s="27" t="s">
        <v>15</v>
      </c>
      <c r="O9" s="27">
        <v>470</v>
      </c>
      <c r="P9" s="27">
        <v>58</v>
      </c>
      <c r="Q9" s="27">
        <v>80</v>
      </c>
      <c r="R9" s="27">
        <v>332</v>
      </c>
      <c r="S9" s="27">
        <v>12159</v>
      </c>
      <c r="T9" s="38">
        <v>14889</v>
      </c>
      <c r="U9" s="39">
        <f t="shared" si="0"/>
        <v>42.984753845120558</v>
      </c>
      <c r="V9" s="38"/>
      <c r="W9" s="38"/>
      <c r="X9" s="38"/>
      <c r="Y9" s="25"/>
      <c r="Z9" s="25"/>
      <c r="AA9" s="25"/>
      <c r="AB9" s="25"/>
    </row>
    <row r="10" spans="1:28" x14ac:dyDescent="0.25">
      <c r="A10" s="13">
        <v>4</v>
      </c>
      <c r="B10" s="24" t="s">
        <v>25</v>
      </c>
      <c r="C10" s="27">
        <v>909</v>
      </c>
      <c r="D10" s="27">
        <v>106</v>
      </c>
      <c r="E10" s="27">
        <v>355</v>
      </c>
      <c r="F10" s="27">
        <v>448</v>
      </c>
      <c r="G10" s="27">
        <v>183</v>
      </c>
      <c r="H10" s="27">
        <v>18</v>
      </c>
      <c r="I10" s="27">
        <v>90</v>
      </c>
      <c r="J10" s="27">
        <v>75</v>
      </c>
      <c r="K10" s="27">
        <v>284</v>
      </c>
      <c r="L10" s="27">
        <v>8</v>
      </c>
      <c r="M10" s="27">
        <v>110</v>
      </c>
      <c r="N10" s="27">
        <v>166</v>
      </c>
      <c r="O10" s="27">
        <v>442</v>
      </c>
      <c r="P10" s="27">
        <v>80</v>
      </c>
      <c r="Q10" s="27">
        <v>155</v>
      </c>
      <c r="R10" s="27">
        <v>207</v>
      </c>
      <c r="S10" s="27">
        <v>10373</v>
      </c>
      <c r="T10" s="38">
        <v>22478</v>
      </c>
      <c r="U10" s="39">
        <f t="shared" si="0"/>
        <v>40.439540884420325</v>
      </c>
      <c r="V10" s="38"/>
      <c r="W10" s="38"/>
      <c r="X10" s="38"/>
      <c r="Y10" s="25"/>
      <c r="Z10" s="25"/>
      <c r="AA10" s="25"/>
      <c r="AB10" s="25"/>
    </row>
    <row r="11" spans="1:28" x14ac:dyDescent="0.25">
      <c r="A11" s="13">
        <v>5</v>
      </c>
      <c r="B11" s="24" t="s">
        <v>26</v>
      </c>
      <c r="C11" s="27">
        <v>854</v>
      </c>
      <c r="D11" s="27">
        <v>372</v>
      </c>
      <c r="E11" s="27">
        <v>196</v>
      </c>
      <c r="F11" s="27">
        <v>286</v>
      </c>
      <c r="G11" s="27">
        <v>277</v>
      </c>
      <c r="H11" s="27">
        <v>151</v>
      </c>
      <c r="I11" s="27">
        <v>48</v>
      </c>
      <c r="J11" s="27">
        <v>78</v>
      </c>
      <c r="K11" s="27">
        <v>204</v>
      </c>
      <c r="L11" s="27">
        <v>94</v>
      </c>
      <c r="M11" s="27">
        <v>50</v>
      </c>
      <c r="N11" s="27">
        <v>60</v>
      </c>
      <c r="O11" s="27">
        <v>373</v>
      </c>
      <c r="P11" s="27">
        <v>127</v>
      </c>
      <c r="Q11" s="27">
        <v>98</v>
      </c>
      <c r="R11" s="27">
        <v>148</v>
      </c>
      <c r="S11" s="27">
        <v>13242</v>
      </c>
      <c r="T11" s="38">
        <v>32322</v>
      </c>
      <c r="U11" s="39">
        <f t="shared" si="0"/>
        <v>26.421632324732379</v>
      </c>
      <c r="V11" s="38"/>
      <c r="W11" s="38"/>
      <c r="X11" s="38"/>
      <c r="Y11" s="25"/>
      <c r="Z11" s="25"/>
      <c r="AA11" s="25"/>
      <c r="AB11" s="25"/>
    </row>
    <row r="12" spans="1:28" x14ac:dyDescent="0.25">
      <c r="A12" s="13">
        <v>6</v>
      </c>
      <c r="B12" s="24" t="s">
        <v>27</v>
      </c>
      <c r="C12" s="27">
        <v>1616</v>
      </c>
      <c r="D12" s="27">
        <v>647</v>
      </c>
      <c r="E12" s="27">
        <v>446</v>
      </c>
      <c r="F12" s="27">
        <v>523</v>
      </c>
      <c r="G12" s="27">
        <v>347</v>
      </c>
      <c r="H12" s="29">
        <v>206</v>
      </c>
      <c r="I12" s="29">
        <v>46</v>
      </c>
      <c r="J12" s="27">
        <v>95</v>
      </c>
      <c r="K12" s="27" t="s">
        <v>15</v>
      </c>
      <c r="L12" s="29" t="s">
        <v>15</v>
      </c>
      <c r="M12" s="29" t="s">
        <v>15</v>
      </c>
      <c r="N12" s="27" t="s">
        <v>15</v>
      </c>
      <c r="O12" s="27">
        <v>1269</v>
      </c>
      <c r="P12" s="29">
        <v>441</v>
      </c>
      <c r="Q12" s="29">
        <v>400</v>
      </c>
      <c r="R12" s="27">
        <v>428</v>
      </c>
      <c r="S12" s="37">
        <v>44074</v>
      </c>
      <c r="T12" s="38">
        <v>34028</v>
      </c>
      <c r="U12" s="39">
        <f t="shared" si="0"/>
        <v>47.490302104149521</v>
      </c>
      <c r="V12" s="38"/>
      <c r="W12" s="38"/>
      <c r="X12" s="38"/>
      <c r="Y12" s="25"/>
      <c r="Z12" s="25"/>
      <c r="AA12" s="25"/>
      <c r="AB12" s="25"/>
    </row>
    <row r="13" spans="1:28" x14ac:dyDescent="0.25">
      <c r="A13" s="13">
        <v>7</v>
      </c>
      <c r="B13" s="24" t="s">
        <v>28</v>
      </c>
      <c r="C13" s="27">
        <v>1035</v>
      </c>
      <c r="D13" s="27">
        <v>12</v>
      </c>
      <c r="E13" s="27">
        <v>353</v>
      </c>
      <c r="F13" s="27">
        <v>670</v>
      </c>
      <c r="G13" s="27">
        <v>89</v>
      </c>
      <c r="H13" s="27">
        <v>4</v>
      </c>
      <c r="I13" s="27">
        <v>36</v>
      </c>
      <c r="J13" s="27">
        <v>49</v>
      </c>
      <c r="K13" s="27">
        <v>82</v>
      </c>
      <c r="L13" s="27">
        <v>0</v>
      </c>
      <c r="M13" s="27">
        <v>8</v>
      </c>
      <c r="N13" s="27">
        <v>74</v>
      </c>
      <c r="O13" s="27">
        <v>864</v>
      </c>
      <c r="P13" s="27">
        <v>8</v>
      </c>
      <c r="Q13" s="27">
        <v>309</v>
      </c>
      <c r="R13" s="27">
        <v>547</v>
      </c>
      <c r="S13" s="27">
        <v>15000</v>
      </c>
      <c r="T13" s="38">
        <v>98001</v>
      </c>
      <c r="U13" s="39">
        <f t="shared" si="0"/>
        <v>10.561116723298742</v>
      </c>
      <c r="V13" s="38"/>
      <c r="W13" s="38"/>
      <c r="X13" s="38"/>
      <c r="Y13" s="25"/>
      <c r="Z13" s="25"/>
      <c r="AA13" s="25"/>
      <c r="AB13" s="25"/>
    </row>
    <row r="14" spans="1:28" x14ac:dyDescent="0.25">
      <c r="A14" s="51" t="s">
        <v>20</v>
      </c>
      <c r="B14" s="52"/>
      <c r="C14" s="32">
        <f t="shared" ref="C14:S14" si="1">SUM(C7:C13)</f>
        <v>7090</v>
      </c>
      <c r="D14" s="32">
        <f t="shared" si="1"/>
        <v>1714</v>
      </c>
      <c r="E14" s="32">
        <f t="shared" si="1"/>
        <v>1987</v>
      </c>
      <c r="F14" s="32">
        <f t="shared" si="1"/>
        <v>3389</v>
      </c>
      <c r="G14" s="32">
        <f t="shared" si="1"/>
        <v>1695</v>
      </c>
      <c r="H14" s="32">
        <f t="shared" si="1"/>
        <v>622</v>
      </c>
      <c r="I14" s="32">
        <f t="shared" si="1"/>
        <v>425</v>
      </c>
      <c r="J14" s="32">
        <f t="shared" si="1"/>
        <v>648</v>
      </c>
      <c r="K14" s="32">
        <f t="shared" si="1"/>
        <v>858</v>
      </c>
      <c r="L14" s="32">
        <f t="shared" si="1"/>
        <v>194</v>
      </c>
      <c r="M14" s="32">
        <f t="shared" si="1"/>
        <v>210</v>
      </c>
      <c r="N14" s="32">
        <f t="shared" si="1"/>
        <v>454</v>
      </c>
      <c r="O14" s="32">
        <f t="shared" si="1"/>
        <v>4537</v>
      </c>
      <c r="P14" s="32">
        <f t="shared" si="1"/>
        <v>898</v>
      </c>
      <c r="Q14" s="32">
        <f t="shared" si="1"/>
        <v>1352</v>
      </c>
      <c r="R14" s="32">
        <f t="shared" si="1"/>
        <v>2287</v>
      </c>
      <c r="S14" s="32">
        <f t="shared" si="1"/>
        <v>318628</v>
      </c>
      <c r="T14" s="38"/>
      <c r="U14" s="38"/>
      <c r="V14" s="38"/>
      <c r="W14" s="38"/>
      <c r="X14" s="38"/>
      <c r="Y14" s="25"/>
      <c r="Z14" s="25"/>
      <c r="AA14" s="25"/>
      <c r="AB14" s="25"/>
    </row>
    <row r="15" spans="1:28" ht="15.75" thickBot="1" x14ac:dyDescent="0.3">
      <c r="A15" s="16">
        <v>8</v>
      </c>
      <c r="B15" s="22" t="s">
        <v>29</v>
      </c>
      <c r="C15" s="27">
        <v>1887</v>
      </c>
      <c r="D15" s="27">
        <v>629</v>
      </c>
      <c r="E15" s="27">
        <v>629</v>
      </c>
      <c r="F15" s="27">
        <v>629</v>
      </c>
      <c r="G15" s="27">
        <v>100</v>
      </c>
      <c r="H15" s="27">
        <v>50</v>
      </c>
      <c r="I15" s="27">
        <v>20</v>
      </c>
      <c r="J15" s="27">
        <v>30</v>
      </c>
      <c r="K15" s="27">
        <v>1787</v>
      </c>
      <c r="L15" s="27">
        <v>596</v>
      </c>
      <c r="M15" s="27">
        <v>596</v>
      </c>
      <c r="N15" s="27">
        <v>595</v>
      </c>
      <c r="O15" s="29" t="s">
        <v>15</v>
      </c>
      <c r="P15" s="29" t="s">
        <v>15</v>
      </c>
      <c r="Q15" s="29" t="s">
        <v>15</v>
      </c>
      <c r="R15" s="29" t="s">
        <v>15</v>
      </c>
      <c r="S15" s="34">
        <v>36083</v>
      </c>
      <c r="T15" s="38">
        <v>563012</v>
      </c>
      <c r="U15" s="39">
        <f>C15/T15*1000</f>
        <v>3.3516159513473958</v>
      </c>
      <c r="V15" s="38"/>
      <c r="W15" s="38"/>
      <c r="X15" s="38"/>
      <c r="Y15" s="25"/>
      <c r="Z15" s="25"/>
      <c r="AA15" s="25"/>
      <c r="AB15" s="25"/>
    </row>
    <row r="16" spans="1:28" ht="15.75" thickBot="1" x14ac:dyDescent="0.3">
      <c r="A16" s="53" t="s">
        <v>20</v>
      </c>
      <c r="B16" s="54"/>
      <c r="C16" s="33">
        <f t="shared" ref="C16:S16" si="2">SUM(C14:C15)</f>
        <v>8977</v>
      </c>
      <c r="D16" s="33">
        <f t="shared" si="2"/>
        <v>2343</v>
      </c>
      <c r="E16" s="33">
        <f t="shared" si="2"/>
        <v>2616</v>
      </c>
      <c r="F16" s="33">
        <f t="shared" si="2"/>
        <v>4018</v>
      </c>
      <c r="G16" s="33">
        <f t="shared" si="2"/>
        <v>1795</v>
      </c>
      <c r="H16" s="33">
        <f t="shared" si="2"/>
        <v>672</v>
      </c>
      <c r="I16" s="33">
        <f t="shared" si="2"/>
        <v>445</v>
      </c>
      <c r="J16" s="33">
        <f t="shared" si="2"/>
        <v>678</v>
      </c>
      <c r="K16" s="33">
        <f t="shared" si="2"/>
        <v>2645</v>
      </c>
      <c r="L16" s="33">
        <f t="shared" si="2"/>
        <v>790</v>
      </c>
      <c r="M16" s="33">
        <f t="shared" si="2"/>
        <v>806</v>
      </c>
      <c r="N16" s="33">
        <f t="shared" si="2"/>
        <v>1049</v>
      </c>
      <c r="O16" s="33">
        <f t="shared" si="2"/>
        <v>4537</v>
      </c>
      <c r="P16" s="33">
        <f t="shared" si="2"/>
        <v>898</v>
      </c>
      <c r="Q16" s="33">
        <f t="shared" si="2"/>
        <v>1352</v>
      </c>
      <c r="R16" s="33">
        <f t="shared" si="2"/>
        <v>2287</v>
      </c>
      <c r="S16" s="33">
        <f t="shared" si="2"/>
        <v>354711</v>
      </c>
      <c r="T16" s="38"/>
      <c r="U16" s="38"/>
      <c r="V16" s="38"/>
      <c r="W16" s="38"/>
      <c r="X16" s="38"/>
      <c r="Y16" s="25"/>
      <c r="Z16" s="25"/>
      <c r="AA16" s="25"/>
      <c r="AB16" s="25"/>
    </row>
    <row r="17" spans="1:28" s="5" customFormat="1" ht="12.75" x14ac:dyDescent="0.2">
      <c r="A17" s="17"/>
      <c r="B17" s="17"/>
      <c r="C17" s="17"/>
      <c r="D17" s="17"/>
      <c r="E17" s="17"/>
      <c r="F17" s="17"/>
      <c r="G17" s="17"/>
      <c r="H17" s="17"/>
      <c r="I17" s="18"/>
      <c r="J17" s="18"/>
      <c r="K17" s="18"/>
      <c r="M17" s="4"/>
      <c r="N17" s="4"/>
      <c r="O17" s="4"/>
      <c r="P17" s="4"/>
      <c r="Q17" s="4"/>
      <c r="R17" s="4"/>
      <c r="S17" s="6"/>
      <c r="T17" s="40"/>
      <c r="U17" s="40"/>
      <c r="V17" s="40"/>
      <c r="W17" s="40"/>
      <c r="X17" s="40"/>
      <c r="Y17" s="26"/>
      <c r="Z17" s="26"/>
      <c r="AA17" s="26"/>
      <c r="AB17" s="26"/>
    </row>
    <row r="18" spans="1:28" x14ac:dyDescent="0.25">
      <c r="T18" s="25"/>
      <c r="U18" s="25"/>
      <c r="V18" s="25"/>
      <c r="W18" s="25"/>
      <c r="X18" s="25"/>
      <c r="Y18" s="25"/>
      <c r="Z18" s="25"/>
      <c r="AA18" s="25"/>
      <c r="AB18" s="25"/>
    </row>
    <row r="19" spans="1:28" x14ac:dyDescent="0.25">
      <c r="T19" s="25"/>
      <c r="U19" s="25"/>
      <c r="V19" s="25"/>
      <c r="W19" s="25"/>
      <c r="X19" s="25"/>
      <c r="Y19" s="25"/>
      <c r="Z19" s="25"/>
      <c r="AA19" s="25"/>
      <c r="AB19" s="25"/>
    </row>
    <row r="20" spans="1:28" x14ac:dyDescent="0.25">
      <c r="T20" s="25"/>
      <c r="U20" s="25"/>
      <c r="V20" s="25"/>
      <c r="W20" s="25"/>
      <c r="X20" s="25"/>
      <c r="Y20" s="25"/>
      <c r="Z20" s="25"/>
      <c r="AA20" s="25"/>
      <c r="AB20" s="25"/>
    </row>
    <row r="21" spans="1:28" x14ac:dyDescent="0.25">
      <c r="T21" s="25"/>
      <c r="U21" s="25"/>
      <c r="V21" s="25"/>
      <c r="W21" s="25"/>
      <c r="X21" s="25"/>
      <c r="Y21" s="25"/>
      <c r="Z21" s="25"/>
      <c r="AA21" s="25"/>
      <c r="AB21" s="25"/>
    </row>
    <row r="22" spans="1:28" x14ac:dyDescent="0.25">
      <c r="T22" s="25"/>
      <c r="U22" s="35"/>
      <c r="V22" s="25"/>
      <c r="W22" s="25"/>
      <c r="X22" s="25"/>
      <c r="Y22" s="25"/>
      <c r="Z22" s="25"/>
      <c r="AA22" s="25"/>
      <c r="AB22" s="25"/>
    </row>
    <row r="23" spans="1:28" x14ac:dyDescent="0.25">
      <c r="T23" s="25"/>
      <c r="U23" s="25"/>
      <c r="V23" s="25"/>
      <c r="W23" s="25"/>
      <c r="X23" s="25"/>
      <c r="Y23" s="25"/>
      <c r="Z23" s="25"/>
      <c r="AA23" s="25"/>
      <c r="AB23" s="25"/>
    </row>
    <row r="24" spans="1:28" x14ac:dyDescent="0.25">
      <c r="T24" s="25"/>
      <c r="U24" s="25"/>
      <c r="V24" s="25"/>
      <c r="W24" s="25"/>
      <c r="X24" s="25"/>
      <c r="Y24" s="25"/>
      <c r="Z24" s="25"/>
      <c r="AA24" s="25"/>
      <c r="AB24" s="25"/>
    </row>
    <row r="25" spans="1:28" x14ac:dyDescent="0.25">
      <c r="T25" s="25"/>
      <c r="U25" s="25"/>
      <c r="V25" s="25"/>
      <c r="W25" s="25"/>
      <c r="X25" s="25"/>
      <c r="Y25" s="25"/>
      <c r="Z25" s="25"/>
      <c r="AA25" s="25"/>
      <c r="AB25" s="25"/>
    </row>
    <row r="26" spans="1:28" x14ac:dyDescent="0.25">
      <c r="T26" s="25"/>
      <c r="U26" s="25"/>
      <c r="V26" s="25"/>
      <c r="W26" s="25"/>
      <c r="X26" s="25"/>
      <c r="Y26" s="25"/>
      <c r="Z26" s="25"/>
      <c r="AA26" s="25"/>
      <c r="AB26" s="25"/>
    </row>
    <row r="27" spans="1:28" x14ac:dyDescent="0.25">
      <c r="T27" s="25"/>
      <c r="U27" s="25"/>
      <c r="V27" s="25"/>
      <c r="W27" s="25"/>
      <c r="X27" s="25"/>
      <c r="Y27" s="25"/>
      <c r="Z27" s="25"/>
      <c r="AA27" s="25"/>
      <c r="AB27" s="25"/>
    </row>
    <row r="28" spans="1:28" x14ac:dyDescent="0.25">
      <c r="T28" s="25"/>
      <c r="U28" s="25"/>
      <c r="V28" s="25"/>
      <c r="W28" s="25"/>
      <c r="X28" s="25"/>
      <c r="Y28" s="25"/>
      <c r="Z28" s="25"/>
      <c r="AA28" s="25"/>
      <c r="AB28" s="25"/>
    </row>
  </sheetData>
  <sortState ref="B36:C42">
    <sortCondition ref="C34"/>
  </sortState>
  <mergeCells count="26">
    <mergeCell ref="A14:B14"/>
    <mergeCell ref="A16:B16"/>
    <mergeCell ref="K5:K6"/>
    <mergeCell ref="M5:M6"/>
    <mergeCell ref="E5:E6"/>
    <mergeCell ref="F5:F6"/>
    <mergeCell ref="G5:G6"/>
    <mergeCell ref="H5:H6"/>
    <mergeCell ref="I5:I6"/>
    <mergeCell ref="J5:J6"/>
    <mergeCell ref="A2:S2"/>
    <mergeCell ref="A4:A6"/>
    <mergeCell ref="B4:B6"/>
    <mergeCell ref="C4:F4"/>
    <mergeCell ref="G4:J4"/>
    <mergeCell ref="K4:N4"/>
    <mergeCell ref="O4:R4"/>
    <mergeCell ref="S4:S6"/>
    <mergeCell ref="C5:C6"/>
    <mergeCell ref="D5:D6"/>
    <mergeCell ref="Q5:Q6"/>
    <mergeCell ref="R5:R6"/>
    <mergeCell ref="N5:N6"/>
    <mergeCell ref="O5:O6"/>
    <mergeCell ref="P5:P6"/>
    <mergeCell ref="L5:L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opLeftCell="A10" workbookViewId="0">
      <selection activeCell="A28" sqref="A28"/>
    </sheetView>
  </sheetViews>
  <sheetFormatPr defaultRowHeight="15" x14ac:dyDescent="0.25"/>
  <sheetData>
    <row r="2" spans="1:2" ht="25.5" x14ac:dyDescent="0.25">
      <c r="A2" s="10" t="s">
        <v>14</v>
      </c>
      <c r="B2">
        <v>3</v>
      </c>
    </row>
    <row r="3" spans="1:2" ht="25.5" x14ac:dyDescent="0.25">
      <c r="A3" s="11" t="s">
        <v>17</v>
      </c>
      <c r="B3">
        <v>18</v>
      </c>
    </row>
    <row r="4" spans="1:2" x14ac:dyDescent="0.25">
      <c r="A4" s="11" t="s">
        <v>16</v>
      </c>
      <c r="B4">
        <v>27</v>
      </c>
    </row>
    <row r="5" spans="1:2" x14ac:dyDescent="0.25">
      <c r="A5" s="11" t="s">
        <v>19</v>
      </c>
      <c r="B5">
        <v>28</v>
      </c>
    </row>
    <row r="6" spans="1:2" x14ac:dyDescent="0.25">
      <c r="A6" s="11" t="s">
        <v>18</v>
      </c>
      <c r="B6">
        <v>34</v>
      </c>
    </row>
    <row r="16" spans="1:2" ht="25.5" x14ac:dyDescent="0.25">
      <c r="A16" s="8" t="s">
        <v>29</v>
      </c>
      <c r="B16">
        <v>2</v>
      </c>
    </row>
    <row r="17" spans="1:2" ht="25.5" x14ac:dyDescent="0.25">
      <c r="A17" s="8" t="s">
        <v>28</v>
      </c>
      <c r="B17">
        <v>9</v>
      </c>
    </row>
    <row r="18" spans="1:2" ht="25.5" x14ac:dyDescent="0.25">
      <c r="A18" s="8" t="s">
        <v>23</v>
      </c>
      <c r="B18">
        <v>17</v>
      </c>
    </row>
    <row r="19" spans="1:2" x14ac:dyDescent="0.25">
      <c r="A19" s="8" t="s">
        <v>26</v>
      </c>
      <c r="B19">
        <v>19</v>
      </c>
    </row>
    <row r="20" spans="1:2" x14ac:dyDescent="0.25">
      <c r="A20" s="8" t="s">
        <v>27</v>
      </c>
      <c r="B20">
        <v>28</v>
      </c>
    </row>
    <row r="21" spans="1:2" ht="25.5" x14ac:dyDescent="0.25">
      <c r="A21" s="7" t="s">
        <v>22</v>
      </c>
      <c r="B21">
        <v>32</v>
      </c>
    </row>
    <row r="22" spans="1:2" ht="25.5" x14ac:dyDescent="0.25">
      <c r="A22" s="8" t="s">
        <v>25</v>
      </c>
      <c r="B22">
        <v>42</v>
      </c>
    </row>
    <row r="23" spans="1:2" x14ac:dyDescent="0.25">
      <c r="A23" s="9" t="s">
        <v>24</v>
      </c>
      <c r="B23">
        <v>50</v>
      </c>
    </row>
    <row r="28" spans="1:2" x14ac:dyDescent="0.25">
      <c r="A28" t="s">
        <v>30</v>
      </c>
      <c r="B28" s="12">
        <v>0.08</v>
      </c>
    </row>
    <row r="29" spans="1:2" x14ac:dyDescent="0.25">
      <c r="A29" t="s">
        <v>31</v>
      </c>
      <c r="B29" s="12">
        <v>0.37</v>
      </c>
    </row>
    <row r="30" spans="1:2" x14ac:dyDescent="0.25">
      <c r="A30" t="s">
        <v>32</v>
      </c>
      <c r="B30" s="12">
        <v>0.55000000000000004</v>
      </c>
    </row>
    <row r="33" spans="1:5" x14ac:dyDescent="0.25">
      <c r="A33" t="s">
        <v>30</v>
      </c>
      <c r="B33" s="12">
        <v>0.13</v>
      </c>
    </row>
    <row r="34" spans="1:5" x14ac:dyDescent="0.25">
      <c r="A34" t="s">
        <v>31</v>
      </c>
      <c r="B34" s="12">
        <v>0.31</v>
      </c>
    </row>
    <row r="35" spans="1:5" x14ac:dyDescent="0.25">
      <c r="A35" t="s">
        <v>32</v>
      </c>
      <c r="B35" s="12">
        <v>0.56000000000000005</v>
      </c>
    </row>
    <row r="39" spans="1:5" x14ac:dyDescent="0.25">
      <c r="B39" s="12"/>
    </row>
    <row r="45" spans="1:5" x14ac:dyDescent="0.25">
      <c r="E45">
        <f>13+31+56</f>
        <v>100</v>
      </c>
    </row>
  </sheetData>
  <sortState ref="A16:B23">
    <sortCondition ref="B16:B2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 Paliukaitė</dc:creator>
  <cp:keywords/>
  <dc:description/>
  <cp:lastModifiedBy>Audrutė Sadeckienė</cp:lastModifiedBy>
  <cp:revision/>
  <dcterms:created xsi:type="dcterms:W3CDTF">2014-01-10T06:50:17Z</dcterms:created>
  <dcterms:modified xsi:type="dcterms:W3CDTF">2023-08-18T11:17:24Z</dcterms:modified>
  <cp:category/>
  <cp:contentStatus/>
</cp:coreProperties>
</file>