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rutėSadeckienė\OneDrive - AMB LT\Desktop\Statistika_2022 m\B-2022-sutvarkytos lentelės\"/>
    </mc:Choice>
  </mc:AlternateContent>
  <bookViews>
    <workbookView xWindow="0" yWindow="0" windowWidth="28800" windowHeight="12330" activeTab="1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5" i="2"/>
  <c r="F7" i="2"/>
  <c r="J12" i="1" l="1"/>
  <c r="G12" i="1"/>
  <c r="D12" i="1" l="1"/>
  <c r="C12" i="1"/>
  <c r="D21" i="3" l="1"/>
  <c r="C20" i="3"/>
  <c r="F12" i="1" l="1"/>
  <c r="K14" i="2" l="1"/>
  <c r="K16" i="2" s="1"/>
  <c r="J14" i="2"/>
  <c r="J16" i="2" s="1"/>
  <c r="I14" i="2"/>
  <c r="I16" i="2" s="1"/>
  <c r="H14" i="2"/>
  <c r="H16" i="2" s="1"/>
  <c r="G14" i="2"/>
  <c r="G16" i="2" s="1"/>
  <c r="D14" i="2"/>
  <c r="C14" i="2"/>
  <c r="C16" i="2" s="1"/>
  <c r="K12" i="1"/>
  <c r="I12" i="1"/>
  <c r="H12" i="1"/>
  <c r="D16" i="2" l="1"/>
  <c r="E12" i="1"/>
  <c r="E14" i="2"/>
  <c r="E16" i="2" s="1"/>
  <c r="F14" i="2" l="1"/>
  <c r="F16" i="2"/>
</calcChain>
</file>

<file path=xl/sharedStrings.xml><?xml version="1.0" encoding="utf-8"?>
<sst xmlns="http://schemas.openxmlformats.org/spreadsheetml/2006/main" count="57" uniqueCount="37">
  <si>
    <t>Eil. Nr.</t>
  </si>
  <si>
    <t>Savivaldybių viešosios bibliotekos</t>
  </si>
  <si>
    <t>Iš viso</t>
  </si>
  <si>
    <t>Už mokamas paslaugas</t>
  </si>
  <si>
    <t>Fizinių ir juridinių asmenų parama</t>
  </si>
  <si>
    <t>Programų, projektų lėšos</t>
  </si>
  <si>
    <t>Iš savivaldybės</t>
  </si>
  <si>
    <t>iš viso</t>
  </si>
  <si>
    <t>knygoms ir kt.dok.</t>
  </si>
  <si>
    <t>periodikai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</si>
  <si>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</si>
  <si>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</si>
  <si>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</si>
  <si>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</si>
  <si>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</si>
  <si>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</si>
  <si>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</si>
  <si>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</si>
  <si>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</si>
  <si>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</si>
  <si>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</si>
  <si>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</si>
  <si>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</si>
  <si>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</si>
  <si>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Iš KM</t>
  </si>
  <si>
    <t xml:space="preserve">Iš viso </t>
  </si>
  <si>
    <t>Programų</t>
  </si>
  <si>
    <t>Parama</t>
  </si>
  <si>
    <t>Paslaugos</t>
  </si>
  <si>
    <t>Savivaldybės</t>
  </si>
  <si>
    <t>Valstybės</t>
  </si>
  <si>
    <t>Mokamos paslaugos</t>
  </si>
  <si>
    <t>Biudžeto lėšos (Eur.)</t>
  </si>
  <si>
    <t>Savivaldybės biudžeto lėšos</t>
  </si>
  <si>
    <t>Valstybės biudžeto lėšos</t>
  </si>
  <si>
    <t>6.1. ALYTAUS APSKRITIES SAVIVALDYBIŲ VIEŠŲJŲ BIBLIOTEKŲ PAJAMOS IR FINANSAVIMAS 2022 M.</t>
  </si>
  <si>
    <t>6.1. VILNIAUS APSKRITIES SAVIVALDYBIŲ VIEŠŲJŲ BIBLIOTEKŲ PAJAMOS IR FINANSAVIMAS 2022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</si>
</sst>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0.0000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164" fontId="1" fillId="2" borderId="0" xfId="0" applyNumberFormat="1" applyFont="1" applyFill="1"/>
    <xf numFmtId="164" fontId="0" fillId="2" borderId="0" xfId="0" applyNumberFormat="1" applyFill="1"/>
    <xf numFmtId="164" fontId="3" fillId="2" borderId="0" xfId="0" applyNumberFormat="1" applyFont="1" applyFill="1"/>
    <xf numFmtId="0" fontId="5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64" fontId="4" fillId="2" borderId="0" xfId="0" applyNumberFormat="1" applyFont="1" applyFill="1"/>
    <xf numFmtId="166" fontId="0" fillId="2" borderId="0" xfId="0" applyNumberFormat="1" applyFill="1"/>
    <xf numFmtId="167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164" fontId="13" fillId="2" borderId="0" xfId="0" applyNumberFormat="1" applyFont="1" applyFill="1"/>
    <xf numFmtId="0" fontId="6" fillId="3" borderId="9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vertical="top" wrapText="1"/>
    </xf>
    <xf numFmtId="164" fontId="6" fillId="3" borderId="9" xfId="0" applyNumberFormat="1" applyFont="1" applyFill="1" applyBorder="1" applyAlignment="1">
      <alignment vertical="top" wrapText="1"/>
    </xf>
    <xf numFmtId="164" fontId="6" fillId="3" borderId="6" xfId="0" applyNumberFormat="1" applyFont="1" applyFill="1" applyBorder="1" applyAlignment="1">
      <alignment vertical="top" wrapText="1"/>
    </xf>
    <xf numFmtId="2" fontId="9" fillId="4" borderId="11" xfId="0" applyNumberFormat="1" applyFont="1" applyFill="1" applyBorder="1" applyAlignment="1">
      <alignment horizontal="center"/>
    </xf>
    <xf numFmtId="2" fontId="9" fillId="4" borderId="9" xfId="0" applyNumberFormat="1" applyFont="1" applyFill="1" applyBorder="1" applyAlignment="1">
      <alignment horizontal="center"/>
    </xf>
    <xf numFmtId="0" fontId="4" fillId="2" borderId="0" xfId="0" applyFont="1" applyFill="1"/>
    <xf numFmtId="2" fontId="4" fillId="2" borderId="0" xfId="0" applyNumberFormat="1" applyFont="1" applyFill="1"/>
    <xf numFmtId="165" fontId="4" fillId="2" borderId="0" xfId="0" applyNumberFormat="1" applyFont="1" applyFill="1"/>
    <xf numFmtId="2" fontId="6" fillId="3" borderId="9" xfId="0" applyNumberFormat="1" applyFont="1" applyFill="1" applyBorder="1" applyAlignment="1">
      <alignment horizontal="center"/>
    </xf>
    <xf numFmtId="2" fontId="6" fillId="3" borderId="0" xfId="0" applyNumberFormat="1" applyFont="1" applyFill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 wrapText="1"/>
    </xf>
    <xf numFmtId="2" fontId="9" fillId="4" borderId="12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right"/>
    </xf>
    <xf numFmtId="0" fontId="8" fillId="4" borderId="11" xfId="0" applyFont="1" applyFill="1" applyBorder="1" applyAlignment="1"/>
    <xf numFmtId="0" fontId="5" fillId="3" borderId="1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right" vertical="top" wrapText="1"/>
    </xf>
    <xf numFmtId="0" fontId="10" fillId="4" borderId="7" xfId="0" applyFont="1" applyFill="1" applyBorder="1" applyAlignment="1"/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9F4"/>
      <color rgb="FFFFF2E5"/>
      <color rgb="FFFCFCFC"/>
      <color rgb="FFD7FC50"/>
      <color rgb="FFFDFDF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finansavimas ir pajamos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7310860307639E-2"/>
          <c:y val="0.21277486147564889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EF9-4E5E-9678-8E54254A11A0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EF9-4E5E-9678-8E54254A11A0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EF9-4E5E-9678-8E54254A11A0}"/>
              </c:ext>
            </c:extLst>
          </c:dPt>
          <c:dPt>
            <c:idx val="3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EF9-4E5E-9678-8E54254A11A0}"/>
              </c:ext>
            </c:extLst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EF9-4E5E-9678-8E54254A11A0}"/>
              </c:ext>
            </c:extLst>
          </c:dPt>
          <c:dLbls>
            <c:dLbl>
              <c:idx val="0"/>
              <c:layout>
                <c:manualLayout>
                  <c:x val="0.2099861111111111"/>
                  <c:y val="6.088108778069407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EF9-4E5E-9678-8E54254A11A0}"/>
                </c:ext>
              </c:extLst>
            </c:dLbl>
            <c:dLbl>
              <c:idx val="1"/>
              <c:layout>
                <c:manualLayout>
                  <c:x val="5.8183795421928364E-2"/>
                  <c:y val="-4.172863808690601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EF9-4E5E-9678-8E54254A11A0}"/>
                </c:ext>
              </c:extLst>
            </c:dLbl>
            <c:dLbl>
              <c:idx val="2"/>
              <c:layout>
                <c:manualLayout>
                  <c:x val="5.8017737524681499E-2"/>
                  <c:y val="9.08227617381160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EF9-4E5E-9678-8E54254A11A0}"/>
                </c:ext>
              </c:extLst>
            </c:dLbl>
            <c:dLbl>
              <c:idx val="3"/>
              <c:layout>
                <c:manualLayout>
                  <c:x val="1.190556256713241E-2"/>
                  <c:y val="0.254009915427238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EF9-4E5E-9678-8E54254A11A0}"/>
                </c:ext>
              </c:extLst>
            </c:dLbl>
            <c:dLbl>
              <c:idx val="4"/>
              <c:layout>
                <c:manualLayout>
                  <c:x val="-0.14621182029468288"/>
                  <c:y val="0.230208151064450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EF9-4E5E-9678-8E54254A11A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(Vilniaus!$B$33,Vilniaus!$C$33,Vilniaus!$D$33,Vilniaus!$J$4,Vilniaus!$K$4)</c:f>
              <c:strCache>
                <c:ptCount val="5"/>
                <c:pt idx="0">
                  <c:v>Savivaldybės biudžeto lėšos</c:v>
                </c:pt>
                <c:pt idx="1">
                  <c:v>Valstybės biudžeto lėšos</c:v>
                </c:pt>
                <c:pt idx="2">
                  <c:v>Mokamos paslaugos</c:v>
                </c:pt>
                <c:pt idx="3">
                  <c:v>Fizinių ir juridinių asmenų parama</c:v>
                </c:pt>
                <c:pt idx="4">
                  <c:v>Programų, projektų lėšos</c:v>
                </c:pt>
              </c:strCache>
            </c:strRef>
          </c:cat>
          <c:val>
            <c:numRef>
              <c:f>(Alytaus!$F$12,Alytaus!$E$12,Alytaus!$I$12,Alytaus!$J$12,Alytaus!$K$12)</c:f>
              <c:numCache>
                <c:formatCode>0.00</c:formatCode>
                <c:ptCount val="5"/>
                <c:pt idx="0">
                  <c:v>2986718.59</c:v>
                </c:pt>
                <c:pt idx="1">
                  <c:v>164124</c:v>
                </c:pt>
                <c:pt idx="2">
                  <c:v>11928.5</c:v>
                </c:pt>
                <c:pt idx="3">
                  <c:v>920.05</c:v>
                </c:pt>
                <c:pt idx="4">
                  <c:v>139084.94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F9-4E5E-9678-8E54254A11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finansavimas ir pajamos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3557524059492563E-2"/>
          <c:y val="0.22666375036453776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DEA-4BC0-B920-0F8B4209231A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DEA-4BC0-B920-0F8B4209231A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DEA-4BC0-B920-0F8B4209231A}"/>
              </c:ext>
            </c:extLst>
          </c:dPt>
          <c:dPt>
            <c:idx val="3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DEA-4BC0-B920-0F8B4209231A}"/>
              </c:ext>
            </c:extLst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DEA-4BC0-B920-0F8B4209231A}"/>
              </c:ext>
            </c:extLst>
          </c:dPt>
          <c:dLbls>
            <c:dLbl>
              <c:idx val="0"/>
              <c:layout>
                <c:manualLayout>
                  <c:x val="0.2234035993756015"/>
                  <c:y val="6.533501020705741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/>
                      <a:t>Savivaldybės biudžeto lėšos
92,76 %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EA-4BC0-B920-0F8B4209231A}"/>
                </c:ext>
              </c:extLst>
            </c:dLbl>
            <c:dLbl>
              <c:idx val="1"/>
              <c:layout>
                <c:manualLayout>
                  <c:x val="5.6190944881889762E-2"/>
                  <c:y val="-0.25923046077573636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Valstybės biudžeto lėšos
5,90 %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DEA-4BC0-B920-0F8B4209231A}"/>
                </c:ext>
              </c:extLst>
            </c:dLbl>
            <c:dLbl>
              <c:idx val="2"/>
              <c:layout>
                <c:manualLayout>
                  <c:x val="7.3733814523184504E-2"/>
                  <c:y val="8.5335010207057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Mokamos paslaugos
0,12%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DEA-4BC0-B920-0F8B4209231A}"/>
                </c:ext>
              </c:extLst>
            </c:dLbl>
            <c:dLbl>
              <c:idx val="3"/>
              <c:layout>
                <c:manualLayout>
                  <c:x val="3.0600174978127732E-2"/>
                  <c:y val="-0.11449839603382911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Fizinių ir juridinių asmenų parama
0,05%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DEA-4BC0-B920-0F8B4209231A}"/>
                </c:ext>
              </c:extLst>
            </c:dLbl>
            <c:dLbl>
              <c:idx val="4"/>
              <c:layout>
                <c:manualLayout>
                  <c:x val="-6.1832239720035098E-2"/>
                  <c:y val="0.20115923009623796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Programų, projektų lėšos
1,16%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DEA-4BC0-B920-0F8B4209231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(Vilniaus!$B$33,Vilniaus!$C$33,Vilniaus!$D$33,Vilniaus!$J$4,Vilniaus!$K$4)</c:f>
              <c:strCache>
                <c:ptCount val="5"/>
                <c:pt idx="0">
                  <c:v>Savivaldybės biudžeto lėšos</c:v>
                </c:pt>
                <c:pt idx="1">
                  <c:v>Valstybės biudžeto lėšos</c:v>
                </c:pt>
                <c:pt idx="2">
                  <c:v>Mokamos paslaugos</c:v>
                </c:pt>
                <c:pt idx="3">
                  <c:v>Fizinių ir juridinių asmenų parama</c:v>
                </c:pt>
                <c:pt idx="4">
                  <c:v>Programų, projektų lėšos</c:v>
                </c:pt>
              </c:strCache>
            </c:strRef>
          </c:cat>
          <c:val>
            <c:numRef>
              <c:f>(Vilniaus!$F$16,Vilniaus!$E$16,Vilniaus!$I$16,Vilniaus!$J$16,Vilniaus!$K$16)</c:f>
              <c:numCache>
                <c:formatCode>0.00</c:formatCode>
                <c:ptCount val="5"/>
                <c:pt idx="0">
                  <c:v>8582504</c:v>
                </c:pt>
                <c:pt idx="1">
                  <c:v>545968</c:v>
                </c:pt>
                <c:pt idx="2">
                  <c:v>11219.15</c:v>
                </c:pt>
                <c:pt idx="3">
                  <c:v>4540.07</c:v>
                </c:pt>
                <c:pt idx="4">
                  <c:v>107533.09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DEA-4BC0-B920-0F8B420923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Alytaus apskrities bibliotek</a:t>
            </a:r>
            <a:r>
              <a:rPr lang="lt-LT">
                <a:solidFill>
                  <a:schemeClr val="tx1"/>
                </a:solidFill>
              </a:rPr>
              <a:t>ų finansavimas ir pajamos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40"/>
      <c:rotY val="6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592592592592425E-5"/>
          <c:y val="0.24651333333333333"/>
          <c:w val="0.92500000000000004"/>
          <c:h val="0.75016805191017788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4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4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981-4628-9F83-C24BBCC3601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981-4628-9F83-C24BBCC3601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981-4628-9F83-C24BBCC3601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D981-4628-9F83-C24BBCC3601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shade val="53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3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D981-4628-9F83-C24BBCC36012}"/>
              </c:ext>
            </c:extLst>
          </c:dPt>
          <c:dLbls>
            <c:dLbl>
              <c:idx val="0"/>
              <c:layout>
                <c:manualLayout>
                  <c:x val="5.6380787037036931E-2"/>
                  <c:y val="-0.2049988888888889"/>
                </c:manualLayout>
              </c:layout>
              <c:tx>
                <c:rich>
                  <a:bodyPr/>
                  <a:lstStyle/>
                  <a:p>
                    <a:r>
                      <a:rPr lang="lt-LT" sz="900" b="1"/>
                      <a:t>Programų,</a:t>
                    </a:r>
                    <a:r>
                      <a:rPr lang="lt-LT" sz="900" b="1" baseline="0"/>
                      <a:t> projektų lėšos </a:t>
                    </a:r>
                    <a:fld id="{6C31D971-E494-4B43-B271-AD4641416828}" type="VALUE">
                      <a:rPr lang="en-US" sz="900" b="1"/>
                      <a:pPr/>
                      <a:t>[VALUE]</a:t>
                    </a:fld>
                    <a:r>
                      <a:rPr lang="en-US" sz="900" b="1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981-4628-9F83-C24BBCC36012}"/>
                </c:ext>
              </c:extLst>
            </c:dLbl>
            <c:dLbl>
              <c:idx val="1"/>
              <c:layout>
                <c:manualLayout>
                  <c:x val="2.4002777777777779E-2"/>
                  <c:y val="-3.4773333333333337E-2"/>
                </c:manualLayout>
              </c:layout>
              <c:tx>
                <c:rich>
                  <a:bodyPr/>
                  <a:lstStyle/>
                  <a:p>
                    <a:r>
                      <a:rPr lang="lt-LT" b="1"/>
                      <a:t>Fizinių ir juridinių asmenų parama</a:t>
                    </a:r>
                  </a:p>
                  <a:p>
                    <a:fld id="{2D3EFBF7-A1A6-40E1-9BA1-661F31E985BB}" type="VALUE">
                      <a:rPr lang="en-US" b="1"/>
                      <a:pPr/>
                      <a:t>[VALUE]</a:t>
                    </a:fld>
                    <a:r>
                      <a:rPr lang="en-US" b="1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981-4628-9F83-C24BBCC36012}"/>
                </c:ext>
              </c:extLst>
            </c:dLbl>
            <c:dLbl>
              <c:idx val="2"/>
              <c:layout>
                <c:manualLayout>
                  <c:x val="5.9593055555555559E-2"/>
                  <c:y val="0.136498518518518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Mokamos paslaugos</a:t>
                    </a:r>
                  </a:p>
                  <a:p>
                    <a:fld id="{27AE34F2-4493-4983-BF2B-3C9C63927BF7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981-4628-9F83-C24BBCC36012}"/>
                </c:ext>
              </c:extLst>
            </c:dLbl>
            <c:dLbl>
              <c:idx val="3"/>
              <c:layout>
                <c:manualLayout>
                  <c:x val="-3.4884259259270037E-4"/>
                  <c:y val="0.20859481481481465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Valstybė</a:t>
                    </a:r>
                    <a:r>
                      <a:rPr lang="lt-LT" baseline="0"/>
                      <a:t> biudžeto lėšos</a:t>
                    </a:r>
                  </a:p>
                  <a:p>
                    <a:fld id="{47ACDDC5-4A6E-4F03-98BB-172983FC3C9F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981-4628-9F83-C24BBCC36012}"/>
                </c:ext>
              </c:extLst>
            </c:dLbl>
            <c:dLbl>
              <c:idx val="4"/>
              <c:layout>
                <c:manualLayout>
                  <c:x val="0.26050671296296291"/>
                  <c:y val="-0.17425333333333334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bg1"/>
                        </a:solidFill>
                      </a:rPr>
                      <a:t>Savivaldybės biudžeto lėšos </a:t>
                    </a:r>
                  </a:p>
                  <a:p>
                    <a:r>
                      <a:rPr lang="lt-LT" b="1">
                        <a:solidFill>
                          <a:schemeClr val="bg1"/>
                        </a:solidFill>
                      </a:rPr>
                      <a:t>88,7%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81-4628-9F83-C24BBCC360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12700" cap="flat" cmpd="sng" algn="ctr">
                  <a:solidFill>
                    <a:schemeClr val="accent2">
                      <a:lumMod val="7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Lapas1!$A$2:$A$6</c:f>
              <c:strCache>
                <c:ptCount val="5"/>
                <c:pt idx="0">
                  <c:v>Programų</c:v>
                </c:pt>
                <c:pt idx="1">
                  <c:v>Parama</c:v>
                </c:pt>
                <c:pt idx="2">
                  <c:v>Paslaugos</c:v>
                </c:pt>
                <c:pt idx="3">
                  <c:v>Valstybės</c:v>
                </c:pt>
                <c:pt idx="4">
                  <c:v>Savivaldybės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3.3</c:v>
                </c:pt>
                <c:pt idx="1">
                  <c:v>2.2000000000000002</c:v>
                </c:pt>
                <c:pt idx="2">
                  <c:v>0.5</c:v>
                </c:pt>
                <c:pt idx="3">
                  <c:v>5.3</c:v>
                </c:pt>
                <c:pt idx="4">
                  <c:v>88.7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981-4628-9F83-C24BBCC3601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Vilniaus apskrities bibliotek</a:t>
            </a:r>
            <a:r>
              <a:rPr lang="lt-LT" b="1">
                <a:solidFill>
                  <a:schemeClr val="tx1"/>
                </a:solidFill>
              </a:rPr>
              <a:t>ų finansavimas ir pajamos</a:t>
            </a:r>
          </a:p>
        </c:rich>
      </c:tx>
      <c:layout>
        <c:manualLayout>
          <c:xMode val="edge"/>
          <c:yMode val="edge"/>
          <c:x val="0.11265424570912377"/>
          <c:y val="2.7850877192982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8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8048720760233919"/>
          <c:w val="0.83276874435411008"/>
          <c:h val="0.6778702485380117"/>
        </c:manualLayout>
      </c:layout>
      <c:pie3DChart>
        <c:varyColors val="1"/>
        <c:ser>
          <c:idx val="0"/>
          <c:order val="0"/>
          <c:spPr>
            <a:ln w="41275">
              <a:solidFill>
                <a:schemeClr val="accent2">
                  <a:lumMod val="40000"/>
                  <a:lumOff val="60000"/>
                </a:schemeClr>
              </a:solidFill>
            </a:ln>
          </c:spPr>
          <c:dPt>
            <c:idx val="0"/>
            <c:bubble3D val="0"/>
            <c:spPr>
              <a:solidFill>
                <a:schemeClr val="accent2">
                  <a:tint val="54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127-490E-99EA-66E49F01C00D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127-490E-99EA-66E49F01C00D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127-490E-99EA-66E49F01C00D}"/>
              </c:ext>
            </c:extLst>
          </c:dPt>
          <c:dPt>
            <c:idx val="3"/>
            <c:bubble3D val="0"/>
            <c:spPr>
              <a:solidFill>
                <a:schemeClr val="accent2">
                  <a:shade val="76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127-490E-99EA-66E49F01C00D}"/>
              </c:ext>
            </c:extLst>
          </c:dPt>
          <c:dPt>
            <c:idx val="4"/>
            <c:bubble3D val="0"/>
            <c:spPr>
              <a:solidFill>
                <a:schemeClr val="accent2">
                  <a:shade val="53000"/>
                </a:schemeClr>
              </a:solidFill>
              <a:ln w="41275">
                <a:solidFill>
                  <a:schemeClr val="accent2">
                    <a:lumMod val="40000"/>
                    <a:lumOff val="60000"/>
                  </a:schemeClr>
                </a:solidFill>
              </a:ln>
              <a:effectLst/>
              <a:sp3d contourW="41275">
                <a:contourClr>
                  <a:schemeClr val="accent2">
                    <a:lumMod val="40000"/>
                    <a:lumOff val="6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127-490E-99EA-66E49F01C00D}"/>
              </c:ext>
            </c:extLst>
          </c:dPt>
          <c:dLbls>
            <c:dLbl>
              <c:idx val="0"/>
              <c:layout>
                <c:manualLayout>
                  <c:x val="3.8572719060523938E-2"/>
                  <c:y val="-0.23394919590643276"/>
                </c:manualLayout>
              </c:layout>
              <c:tx>
                <c:rich>
                  <a:bodyPr/>
                  <a:lstStyle/>
                  <a:p>
                    <a:fld id="{EDF18174-7310-486D-B0A9-3B2CBAF4F748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,</a:t>
                    </a:r>
                  </a:p>
                  <a:p>
                    <a:r>
                      <a:rPr lang="lt-LT" b="1" baseline="0">
                        <a:solidFill>
                          <a:schemeClr val="tx1"/>
                        </a:solidFill>
                      </a:rPr>
                      <a:t>projektų lėšos</a:t>
                    </a:r>
                  </a:p>
                  <a:p>
                    <a:fld id="{5C710812-A581-493C-89F4-B01B14835687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127-490E-99EA-66E49F01C00D}"/>
                </c:ext>
              </c:extLst>
            </c:dLbl>
            <c:dLbl>
              <c:idx val="1"/>
              <c:layout>
                <c:manualLayout>
                  <c:x val="3.4220415537488606E-2"/>
                  <c:y val="-0.13817251461988309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tx1"/>
                        </a:solidFill>
                      </a:rPr>
                      <a:t>Fizinių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ir juridinių asmenų </a:t>
                    </a:r>
                    <a:r>
                      <a:rPr lang="lt-LT" b="1">
                        <a:solidFill>
                          <a:schemeClr val="tx1"/>
                        </a:solidFill>
                      </a:rPr>
                      <a:t>parama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</a:t>
                    </a:r>
                  </a:p>
                  <a:p>
                    <a:fld id="{06405704-5E9A-49F7-8420-2F1355C0D4D3}" type="VALUE">
                      <a:rPr lang="en-US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127-490E-99EA-66E49F01C00D}"/>
                </c:ext>
              </c:extLst>
            </c:dLbl>
            <c:dLbl>
              <c:idx val="2"/>
              <c:layout>
                <c:manualLayout>
                  <c:x val="9.9893179765130985E-2"/>
                  <c:y val="7.6548611111111109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Mokamos paslaugos</a:t>
                    </a:r>
                  </a:p>
                  <a:p>
                    <a:fld id="{78116E04-6D12-4975-AB84-24B8891E98B8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%</a:t>
                    </a:r>
                  </a:p>
                  <a:p>
                    <a:endParaRPr lang="lt-LT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127-490E-99EA-66E49F01C00D}"/>
                </c:ext>
              </c:extLst>
            </c:dLbl>
            <c:dLbl>
              <c:idx val="3"/>
              <c:layout>
                <c:manualLayout>
                  <c:x val="4.1119918699186887E-2"/>
                  <c:y val="0.20630665204678345"/>
                </c:manualLayout>
              </c:layout>
              <c:tx>
                <c:rich>
                  <a:bodyPr/>
                  <a:lstStyle/>
                  <a:p>
                    <a:fld id="{B7E9DA3C-0483-4B17-8BB4-445CB430ECAC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 biudžeto lėšos</a:t>
                    </a:r>
                  </a:p>
                  <a:p>
                    <a:fld id="{B3492FD0-52FB-4A9C-A882-6BC4596A1FF6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127-490E-99EA-66E49F01C00D}"/>
                </c:ext>
              </c:extLst>
            </c:dLbl>
            <c:dLbl>
              <c:idx val="4"/>
              <c:layout>
                <c:manualLayout>
                  <c:x val="0.20394558287795991"/>
                  <c:y val="0.10631"/>
                </c:manualLayout>
              </c:layout>
              <c:tx>
                <c:rich>
                  <a:bodyPr/>
                  <a:lstStyle/>
                  <a:p>
                    <a:fld id="{06FBB17F-F809-4868-B52F-A15EF3DA5439}" type="CATEGORYNAME">
                      <a:rPr lang="lt-LT" sz="1000" b="1">
                        <a:solidFill>
                          <a:schemeClr val="bg1"/>
                        </a:solidFill>
                      </a:rPr>
                      <a:pPr/>
                      <a:t>[CATEGORY NAME]</a:t>
                    </a:fld>
                    <a:r>
                      <a:rPr lang="lt-LT" sz="1000" b="1">
                        <a:solidFill>
                          <a:schemeClr val="bg1"/>
                        </a:solidFill>
                      </a:rPr>
                      <a:t> biudžeto lėšos </a:t>
                    </a:r>
                    <a:fld id="{7E9830BA-1CBC-49D8-9352-0016B8725C25}" type="VALUE">
                      <a:rPr lang="lt-LT" sz="1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lt-LT" sz="1000" b="1">
                        <a:solidFill>
                          <a:schemeClr val="bg1"/>
                        </a:solidFill>
                      </a:rPr>
                      <a:t> 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127-490E-99EA-66E49F01C0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2700" cap="flat" cmpd="sng" algn="ctr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Lapas1!$A$9:$A$13</c:f>
              <c:strCache>
                <c:ptCount val="5"/>
                <c:pt idx="0">
                  <c:v>Programų</c:v>
                </c:pt>
                <c:pt idx="1">
                  <c:v>Parama</c:v>
                </c:pt>
                <c:pt idx="2">
                  <c:v>Mokamos paslaugos</c:v>
                </c:pt>
                <c:pt idx="3">
                  <c:v>Valstybės</c:v>
                </c:pt>
                <c:pt idx="4">
                  <c:v>Savivaldybės</c:v>
                </c:pt>
              </c:strCache>
            </c:strRef>
          </c:cat>
          <c:val>
            <c:numRef>
              <c:f>Lapas1!$B$9:$B$13</c:f>
              <c:numCache>
                <c:formatCode>General</c:formatCode>
                <c:ptCount val="5"/>
                <c:pt idx="0">
                  <c:v>1.3</c:v>
                </c:pt>
                <c:pt idx="1">
                  <c:v>1.8</c:v>
                </c:pt>
                <c:pt idx="2">
                  <c:v>0.2</c:v>
                </c:pt>
                <c:pt idx="3">
                  <c:v>6.8</c:v>
                </c:pt>
                <c:pt idx="4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127-490E-99EA-66E49F01C00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CFCFC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Vilniaus apskrities bibliotek</a:t>
            </a:r>
            <a:r>
              <a:rPr lang="lt-LT" sz="1400">
                <a:solidFill>
                  <a:schemeClr val="tx1"/>
                </a:solidFill>
              </a:rPr>
              <a:t>ų finansavimas ir pajamos</a:t>
            </a:r>
          </a:p>
        </c:rich>
      </c:tx>
      <c:layout>
        <c:manualLayout>
          <c:xMode val="edge"/>
          <c:yMode val="edge"/>
          <c:x val="0.11552235772357723"/>
          <c:y val="2.7850877192982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8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8048720760233919"/>
          <c:w val="0.83276874435411008"/>
          <c:h val="0.6778702485380117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  <a:bevelB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tint val="54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4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1-CDE4-41CF-A44A-1EB98492993F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E4-41CF-A44A-1EB98492993F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5-CDE4-41CF-A44A-1EB98492993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7-CDE4-41CF-A44A-1EB98492993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2">
                      <a:shade val="53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3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3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9-CDE4-41CF-A44A-1EB98492993F}"/>
              </c:ext>
            </c:extLst>
          </c:dPt>
          <c:dLbls>
            <c:dLbl>
              <c:idx val="0"/>
              <c:layout>
                <c:manualLayout>
                  <c:x val="-0.21966248870822042"/>
                  <c:y val="-0.19162079678362573"/>
                </c:manualLayout>
              </c:layout>
              <c:tx>
                <c:rich>
                  <a:bodyPr/>
                  <a:lstStyle/>
                  <a:p>
                    <a:fld id="{EDF18174-7310-486D-B0A9-3B2CBAF4F748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,</a:t>
                    </a:r>
                  </a:p>
                  <a:p>
                    <a:r>
                      <a:rPr lang="lt-LT" b="1" baseline="0">
                        <a:solidFill>
                          <a:schemeClr val="tx1"/>
                        </a:solidFill>
                      </a:rPr>
                      <a:t>projektų lėšos</a:t>
                    </a:r>
                  </a:p>
                  <a:p>
                    <a:fld id="{5C710812-A581-493C-89F4-B01B14835687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66034327009932"/>
                      <c:h val="0.1668965643274853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DE4-41CF-A44A-1EB98492993F}"/>
                </c:ext>
              </c:extLst>
            </c:dLbl>
            <c:dLbl>
              <c:idx val="1"/>
              <c:layout>
                <c:manualLayout>
                  <c:x val="4.3021680216802166E-2"/>
                  <c:y val="-0.25367616959064326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tx1"/>
                        </a:solidFill>
                      </a:rPr>
                      <a:t>Fizinių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ir juridinių asmenų </a:t>
                    </a:r>
                    <a:r>
                      <a:rPr lang="lt-LT" b="1">
                        <a:solidFill>
                          <a:schemeClr val="tx1"/>
                        </a:solidFill>
                      </a:rPr>
                      <a:t>parama</a:t>
                    </a:r>
                    <a:r>
                      <a:rPr lang="lt-LT" b="1" baseline="0">
                        <a:solidFill>
                          <a:schemeClr val="tx1"/>
                        </a:solidFill>
                      </a:rPr>
                      <a:t> </a:t>
                    </a:r>
                  </a:p>
                  <a:p>
                    <a:fld id="{06405704-5E9A-49F7-8420-2F1355C0D4D3}" type="VALUE">
                      <a:rPr lang="en-US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E4-41CF-A44A-1EB98492993F}"/>
                </c:ext>
              </c:extLst>
            </c:dLbl>
            <c:dLbl>
              <c:idx val="2"/>
              <c:layout>
                <c:manualLayout>
                  <c:x val="3.1549232158988152E-2"/>
                  <c:y val="-9.90423976608187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 baseline="0">
                        <a:solidFill>
                          <a:schemeClr val="tx1"/>
                        </a:solidFill>
                      </a:rPr>
                      <a:t>Mokamos paslaugos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fld id="{78116E04-6D12-4975-AB84-24B8891E98B8}" type="VALUE">
                      <a:rPr lang="en-US" b="1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59101174345076"/>
                      <c:h val="0.187057383040935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DE4-41CF-A44A-1EB98492993F}"/>
                </c:ext>
              </c:extLst>
            </c:dLbl>
            <c:dLbl>
              <c:idx val="3"/>
              <c:layout>
                <c:manualLayout>
                  <c:x val="8.6043360433604339E-3"/>
                  <c:y val="0.15129678362573099"/>
                </c:manualLayout>
              </c:layout>
              <c:tx>
                <c:rich>
                  <a:bodyPr/>
                  <a:lstStyle/>
                  <a:p>
                    <a:fld id="{B7E9DA3C-0483-4B17-8BB4-445CB430ECAC}" type="CATEGORYNAME">
                      <a:rPr lang="lt-LT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 biudžeto lėšos</a:t>
                    </a:r>
                  </a:p>
                  <a:p>
                    <a:fld id="{B3492FD0-52FB-4A9C-A882-6BC4596A1FF6}" type="VALUE">
                      <a:rPr lang="lt-LT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lt-LT" b="1" baseline="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DE4-41CF-A44A-1EB98492993F}"/>
                </c:ext>
              </c:extLst>
            </c:dLbl>
            <c:dLbl>
              <c:idx val="4"/>
              <c:layout>
                <c:manualLayout>
                  <c:x val="0.21855081300813006"/>
                  <c:y val="5.21282894736842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6FBB17F-F809-4868-B52F-A15EF3DA5439}" type="CATEGORYNAME">
                      <a:rPr lang="lt-LT" sz="1000" b="1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r>
                      <a:rPr lang="lt-LT" sz="1000" b="1" baseline="0">
                        <a:solidFill>
                          <a:schemeClr val="bg1"/>
                        </a:solidFill>
                      </a:rPr>
                      <a:t> biudžeto lėšos </a:t>
                    </a:r>
                    <a:fld id="{7E9830BA-1CBC-49D8-9352-0016B8725C25}" type="VALUE">
                      <a:rPr lang="lt-LT" sz="1000" b="1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r>
                      <a:rPr lang="lt-LT" sz="1000" b="1" baseline="0">
                        <a:solidFill>
                          <a:schemeClr val="bg1"/>
                        </a:solidFill>
                      </a:rPr>
                      <a:t>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DE4-41CF-A44A-1EB9849299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19050" cap="flat" cmpd="sng" algn="ctr">
                  <a:solidFill>
                    <a:schemeClr val="accent2">
                      <a:lumMod val="50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Lapas1!$A$9:$A$13</c:f>
              <c:strCache>
                <c:ptCount val="5"/>
                <c:pt idx="0">
                  <c:v>Programų</c:v>
                </c:pt>
                <c:pt idx="1">
                  <c:v>Parama</c:v>
                </c:pt>
                <c:pt idx="2">
                  <c:v>Mokamos paslaugos</c:v>
                </c:pt>
                <c:pt idx="3">
                  <c:v>Valstybės</c:v>
                </c:pt>
                <c:pt idx="4">
                  <c:v>Savivaldybės</c:v>
                </c:pt>
              </c:strCache>
            </c:strRef>
          </c:cat>
          <c:val>
            <c:numRef>
              <c:f>Lapas1!$B$9:$B$13</c:f>
              <c:numCache>
                <c:formatCode>General</c:formatCode>
                <c:ptCount val="5"/>
                <c:pt idx="0">
                  <c:v>1.3</c:v>
                </c:pt>
                <c:pt idx="1">
                  <c:v>1.8</c:v>
                </c:pt>
                <c:pt idx="2">
                  <c:v>0.2</c:v>
                </c:pt>
                <c:pt idx="3">
                  <c:v>6.8</c:v>
                </c:pt>
                <c:pt idx="4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E4-41CF-A44A-1EB98492993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>
          <a:glow rad="127000">
            <a:schemeClr val="accent6">
              <a:lumMod val="75000"/>
            </a:schemeClr>
          </a:glow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62279</xdr:colOff>
      <xdr:row>13</xdr:row>
      <xdr:rowOff>9524</xdr:rowOff>
    </xdr:from>
    <xdr:to>
      <xdr:col>7</xdr:col>
      <xdr:colOff>450606</xdr:colOff>
      <xdr:row>27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51290</xdr:colOff>
      <xdr:row>17</xdr:row>
      <xdr:rowOff>24179</xdr:rowOff>
    </xdr:from>
    <xdr:to>
      <xdr:col>7</xdr:col>
      <xdr:colOff>593482</xdr:colOff>
      <xdr:row>31</xdr:row>
      <xdr:rowOff>100379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2</xdr:row>
      <xdr:rowOff>4762</xdr:rowOff>
    </xdr:from>
    <xdr:to>
      <xdr:col>11</xdr:col>
      <xdr:colOff>67087</xdr:colOff>
      <xdr:row>16</xdr:row>
      <xdr:rowOff>37762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38</xdr:row>
      <xdr:rowOff>90487</xdr:rowOff>
    </xdr:from>
    <xdr:to>
      <xdr:col>11</xdr:col>
      <xdr:colOff>201000</xdr:colOff>
      <xdr:row>52</xdr:row>
      <xdr:rowOff>123487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304800</xdr:colOff>
      <xdr:row>22</xdr:row>
      <xdr:rowOff>133350</xdr:rowOff>
    </xdr:from>
    <xdr:to>
      <xdr:col>9</xdr:col>
      <xdr:colOff>514351</xdr:colOff>
      <xdr:row>25</xdr:row>
      <xdr:rowOff>19050</xdr:rowOff>
    </xdr:to>
    <xdr:cxnSp macro="">
      <xdr:nvCxnSpPr>
        <xdr:cNvPr id="7" name="Tiesioji jungtis 6"/>
        <xdr:cNvCxnSpPr/>
      </xdr:nvCxnSpPr>
      <xdr:spPr>
        <a:xfrm flipH="1" flipV="1">
          <a:off x="5791200" y="4324350"/>
          <a:ext cx="209551" cy="457200"/>
        </a:xfrm>
        <a:prstGeom prst="line">
          <a:avLst/>
        </a:prstGeom>
        <a:ln w="19050"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19</xdr:row>
      <xdr:rowOff>14287</xdr:rowOff>
    </xdr:from>
    <xdr:to>
      <xdr:col>12</xdr:col>
      <xdr:colOff>46500</xdr:colOff>
      <xdr:row>33</xdr:row>
      <xdr:rowOff>83287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37"/>
  <sheetViews>
    <sheetView zoomScale="130" zoomScaleNormal="130" workbookViewId="0">
      <selection activeCell="F12" sqref="F12"/>
    </sheetView>
  </sheetViews>
  <sheetFormatPr defaultColWidth="8.85546875" defaultRowHeight="15" x14ac:dyDescent="0.25"/>
  <cols>
    <col min="1" max="1" width="3.7109375" style="1" customWidth="1"/>
    <col min="2" max="2" width="11.5703125" style="1" customWidth="1"/>
    <col min="3" max="3" width="10.5703125" style="1" customWidth="1"/>
    <col min="4" max="4" width="10.5703125" style="1" bestFit="1" customWidth="1"/>
    <col min="5" max="5" width="9.5703125" style="1" bestFit="1" customWidth="1"/>
    <col min="6" max="6" width="10.5703125" style="1" customWidth="1"/>
    <col min="7" max="7" width="10" style="1" customWidth="1"/>
    <col min="8" max="8" width="9.28515625" style="1" customWidth="1"/>
    <col min="9" max="9" width="10" style="1" customWidth="1"/>
    <col min="10" max="10" width="10.7109375" style="1" customWidth="1"/>
    <col min="11" max="11" width="9.7109375" style="1" customWidth="1"/>
    <col min="12" max="16384" width="8.85546875" style="1"/>
  </cols>
  <sheetData>
    <row r="2" spans="1:20" x14ac:dyDescent="0.25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6"/>
      <c r="M3" s="26"/>
      <c r="N3" s="26"/>
      <c r="O3" s="26"/>
      <c r="P3" s="26"/>
      <c r="Q3" s="26"/>
      <c r="R3" s="26"/>
      <c r="S3" s="26"/>
    </row>
    <row r="4" spans="1:20" x14ac:dyDescent="0.25">
      <c r="A4" s="47" t="s">
        <v>0</v>
      </c>
      <c r="B4" s="50" t="s">
        <v>1</v>
      </c>
      <c r="C4" s="53" t="s">
        <v>2</v>
      </c>
      <c r="D4" s="56" t="s">
        <v>32</v>
      </c>
      <c r="E4" s="57"/>
      <c r="F4" s="58"/>
      <c r="G4" s="58"/>
      <c r="H4" s="59"/>
      <c r="I4" s="37" t="s">
        <v>3</v>
      </c>
      <c r="J4" s="37" t="s">
        <v>4</v>
      </c>
      <c r="K4" s="37" t="s">
        <v>5</v>
      </c>
      <c r="L4" s="26"/>
      <c r="M4" s="26"/>
      <c r="N4" s="26"/>
      <c r="O4" s="26"/>
      <c r="P4" s="26"/>
      <c r="Q4" s="26"/>
      <c r="R4" s="26"/>
      <c r="S4" s="26"/>
    </row>
    <row r="5" spans="1:20" x14ac:dyDescent="0.25">
      <c r="A5" s="48"/>
      <c r="B5" s="51"/>
      <c r="C5" s="54"/>
      <c r="D5" s="40" t="s">
        <v>2</v>
      </c>
      <c r="E5" s="40" t="s">
        <v>24</v>
      </c>
      <c r="F5" s="42" t="s">
        <v>6</v>
      </c>
      <c r="G5" s="43"/>
      <c r="H5" s="44"/>
      <c r="I5" s="38"/>
      <c r="J5" s="38"/>
      <c r="K5" s="38"/>
      <c r="L5" s="26"/>
      <c r="M5" s="26"/>
      <c r="N5" s="26"/>
      <c r="O5" s="26"/>
      <c r="P5" s="26"/>
      <c r="Q5" s="26"/>
      <c r="R5" s="26"/>
      <c r="S5" s="26"/>
      <c r="T5" s="18"/>
    </row>
    <row r="6" spans="1:20" ht="23.25" x14ac:dyDescent="0.25">
      <c r="A6" s="49"/>
      <c r="B6" s="52"/>
      <c r="C6" s="55"/>
      <c r="D6" s="41"/>
      <c r="E6" s="41"/>
      <c r="F6" s="7" t="s">
        <v>7</v>
      </c>
      <c r="G6" s="8" t="s">
        <v>8</v>
      </c>
      <c r="H6" s="9" t="s">
        <v>9</v>
      </c>
      <c r="I6" s="39"/>
      <c r="J6" s="39"/>
      <c r="K6" s="39"/>
      <c r="L6" s="26"/>
      <c r="M6" s="26"/>
      <c r="N6" s="26"/>
      <c r="O6" s="26"/>
      <c r="P6" s="26"/>
      <c r="Q6" s="26"/>
      <c r="R6" s="26"/>
      <c r="S6" s="26"/>
      <c r="T6" s="18"/>
    </row>
    <row r="7" spans="1:20" x14ac:dyDescent="0.25">
      <c r="A7" s="10">
        <v>1</v>
      </c>
      <c r="B7" s="20" t="s">
        <v>10</v>
      </c>
      <c r="C7" s="29">
        <v>720161</v>
      </c>
      <c r="D7" s="29">
        <v>636271</v>
      </c>
      <c r="E7" s="29">
        <v>60984</v>
      </c>
      <c r="F7" s="29">
        <v>575287</v>
      </c>
      <c r="G7" s="29">
        <v>0</v>
      </c>
      <c r="H7" s="29">
        <v>12021</v>
      </c>
      <c r="I7" s="29">
        <v>4465</v>
      </c>
      <c r="J7" s="29">
        <v>141</v>
      </c>
      <c r="K7" s="29">
        <v>79284</v>
      </c>
      <c r="L7" s="14"/>
      <c r="M7" s="26"/>
      <c r="N7" s="26"/>
      <c r="O7" s="26"/>
      <c r="P7" s="26"/>
      <c r="Q7" s="26"/>
      <c r="R7" s="26"/>
      <c r="S7" s="26"/>
      <c r="T7" s="18"/>
    </row>
    <row r="8" spans="1:20" x14ac:dyDescent="0.25">
      <c r="A8" s="10">
        <v>2</v>
      </c>
      <c r="B8" s="21" t="s">
        <v>11</v>
      </c>
      <c r="C8" s="31">
        <v>718472</v>
      </c>
      <c r="D8" s="31">
        <v>713322</v>
      </c>
      <c r="E8" s="30">
        <v>32028</v>
      </c>
      <c r="F8" s="29">
        <v>681294</v>
      </c>
      <c r="G8" s="31">
        <v>0</v>
      </c>
      <c r="H8" s="31">
        <v>18000</v>
      </c>
      <c r="I8" s="31">
        <v>3350</v>
      </c>
      <c r="J8" s="31">
        <v>0</v>
      </c>
      <c r="K8" s="29">
        <v>1800</v>
      </c>
      <c r="L8" s="14"/>
      <c r="M8" s="26"/>
      <c r="N8" s="26"/>
      <c r="O8" s="26"/>
      <c r="P8" s="26"/>
      <c r="Q8" s="26"/>
      <c r="R8" s="26"/>
      <c r="S8" s="26"/>
      <c r="T8" s="18"/>
    </row>
    <row r="9" spans="1:20" x14ac:dyDescent="0.25">
      <c r="A9" s="10">
        <v>3</v>
      </c>
      <c r="B9" s="21" t="s">
        <v>12</v>
      </c>
      <c r="C9" s="29">
        <v>326065</v>
      </c>
      <c r="D9" s="29">
        <v>325560</v>
      </c>
      <c r="E9" s="29">
        <v>23568</v>
      </c>
      <c r="F9" s="29">
        <v>301992</v>
      </c>
      <c r="G9" s="29">
        <v>0</v>
      </c>
      <c r="H9" s="29">
        <v>3833</v>
      </c>
      <c r="I9" s="29">
        <v>505</v>
      </c>
      <c r="J9" s="29">
        <v>0</v>
      </c>
      <c r="K9" s="29">
        <v>0</v>
      </c>
      <c r="L9" s="14"/>
      <c r="M9" s="14"/>
      <c r="N9" s="26"/>
      <c r="O9" s="26"/>
      <c r="P9" s="26"/>
      <c r="Q9" s="26"/>
      <c r="R9" s="26"/>
      <c r="S9" s="26"/>
      <c r="T9" s="18"/>
    </row>
    <row r="10" spans="1:20" x14ac:dyDescent="0.25">
      <c r="A10" s="10">
        <v>4</v>
      </c>
      <c r="B10" s="21" t="s">
        <v>13</v>
      </c>
      <c r="C10" s="29">
        <v>709702.08</v>
      </c>
      <c r="D10" s="29">
        <v>668832.59</v>
      </c>
      <c r="E10" s="29">
        <v>22112</v>
      </c>
      <c r="F10" s="30">
        <v>646720.59</v>
      </c>
      <c r="G10" s="29">
        <v>263</v>
      </c>
      <c r="H10" s="29">
        <v>8847.23</v>
      </c>
      <c r="I10" s="29">
        <v>2413.5</v>
      </c>
      <c r="J10" s="29">
        <v>255.05</v>
      </c>
      <c r="K10" s="29">
        <v>38200.94</v>
      </c>
      <c r="L10" s="14"/>
      <c r="M10" s="26"/>
      <c r="N10" s="26"/>
      <c r="O10" s="26"/>
      <c r="P10" s="14"/>
      <c r="Q10" s="26"/>
      <c r="R10" s="26"/>
      <c r="S10" s="26"/>
      <c r="T10" s="18"/>
    </row>
    <row r="11" spans="1:20" ht="15.75" thickBot="1" x14ac:dyDescent="0.3">
      <c r="A11" s="10">
        <v>5</v>
      </c>
      <c r="B11" s="21" t="s">
        <v>14</v>
      </c>
      <c r="C11" s="29">
        <v>828376</v>
      </c>
      <c r="D11" s="30">
        <v>806857</v>
      </c>
      <c r="E11" s="29">
        <v>25432</v>
      </c>
      <c r="F11" s="29">
        <v>781425</v>
      </c>
      <c r="G11" s="29">
        <v>25432</v>
      </c>
      <c r="H11" s="29">
        <v>11076</v>
      </c>
      <c r="I11" s="29">
        <v>1195</v>
      </c>
      <c r="J11" s="29">
        <v>524</v>
      </c>
      <c r="K11" s="29">
        <v>19800</v>
      </c>
      <c r="L11" s="14"/>
      <c r="M11" s="26"/>
      <c r="N11" s="26"/>
      <c r="O11" s="26"/>
      <c r="P11" s="26"/>
      <c r="Q11" s="26"/>
      <c r="R11" s="26"/>
      <c r="S11" s="26"/>
      <c r="T11" s="18"/>
    </row>
    <row r="12" spans="1:20" ht="15.75" thickBot="1" x14ac:dyDescent="0.3">
      <c r="A12" s="45" t="s">
        <v>15</v>
      </c>
      <c r="B12" s="46"/>
      <c r="C12" s="24">
        <f>SUM(C7:C11)</f>
        <v>3302776.08</v>
      </c>
      <c r="D12" s="24">
        <f>SUM(D7:D11)</f>
        <v>3150842.59</v>
      </c>
      <c r="E12" s="24">
        <f t="shared" ref="E12:K12" si="0">SUM(E7:E11)</f>
        <v>164124</v>
      </c>
      <c r="F12" s="24">
        <f t="shared" si="0"/>
        <v>2986718.59</v>
      </c>
      <c r="G12" s="24">
        <f>SUM(G7:G11)</f>
        <v>25695</v>
      </c>
      <c r="H12" s="24">
        <f t="shared" si="0"/>
        <v>53777.229999999996</v>
      </c>
      <c r="I12" s="24">
        <f t="shared" si="0"/>
        <v>11928.5</v>
      </c>
      <c r="J12" s="24">
        <f>SUM(J7:J11)</f>
        <v>920.05</v>
      </c>
      <c r="K12" s="24">
        <f t="shared" si="0"/>
        <v>139084.94</v>
      </c>
      <c r="L12" s="14"/>
      <c r="M12" s="14"/>
      <c r="N12" s="26"/>
      <c r="O12" s="26"/>
      <c r="P12" s="26"/>
      <c r="Q12" s="26"/>
      <c r="R12" s="26"/>
      <c r="S12" s="26"/>
      <c r="T12" s="18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6"/>
      <c r="M13" s="26"/>
      <c r="N13" s="26"/>
      <c r="O13" s="26"/>
      <c r="P13" s="26"/>
      <c r="Q13" s="26"/>
      <c r="R13" s="26"/>
      <c r="S13" s="26"/>
      <c r="T13" s="18"/>
    </row>
    <row r="14" spans="1:20" x14ac:dyDescent="0.25">
      <c r="C14" s="18"/>
      <c r="D14" s="18"/>
      <c r="E14" s="18"/>
      <c r="F14" s="18"/>
      <c r="G14" s="18"/>
      <c r="H14" s="18"/>
      <c r="I14" s="26"/>
      <c r="J14" s="14"/>
      <c r="K14" s="26"/>
      <c r="L14" s="26"/>
      <c r="M14" s="26"/>
      <c r="N14" s="14"/>
      <c r="O14" s="26"/>
      <c r="P14" s="26"/>
      <c r="Q14" s="26"/>
      <c r="R14" s="26"/>
      <c r="S14" s="26"/>
      <c r="T14" s="18"/>
    </row>
    <row r="15" spans="1:20" x14ac:dyDescent="0.25">
      <c r="C15" s="18"/>
      <c r="D15" s="18"/>
      <c r="E15" s="18"/>
      <c r="F15" s="18"/>
      <c r="G15" s="18"/>
      <c r="H15" s="18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18"/>
    </row>
    <row r="16" spans="1:20" x14ac:dyDescent="0.25">
      <c r="C16" s="18"/>
      <c r="D16" s="18"/>
      <c r="E16" s="18"/>
      <c r="F16" s="18"/>
      <c r="G16" s="18"/>
      <c r="H16" s="18"/>
      <c r="I16" s="27"/>
      <c r="J16" s="14"/>
      <c r="K16" s="14"/>
      <c r="L16" s="26"/>
      <c r="M16" s="26"/>
      <c r="N16" s="26"/>
      <c r="O16" s="26"/>
      <c r="P16" s="26"/>
      <c r="Q16" s="26"/>
      <c r="R16" s="26"/>
      <c r="S16" s="26"/>
      <c r="T16" s="18"/>
    </row>
    <row r="17" spans="1:19" x14ac:dyDescent="0.25">
      <c r="C17" s="18"/>
      <c r="D17" s="18"/>
      <c r="E17" s="18"/>
      <c r="F17" s="18"/>
      <c r="G17" s="18"/>
      <c r="H17" s="18"/>
      <c r="I17" s="28"/>
      <c r="J17" s="14"/>
      <c r="K17" s="26"/>
      <c r="L17" s="14"/>
      <c r="M17" s="26"/>
      <c r="N17" s="26"/>
      <c r="O17" s="26"/>
      <c r="P17" s="26"/>
      <c r="Q17" s="26"/>
      <c r="R17" s="26"/>
      <c r="S17" s="26"/>
    </row>
    <row r="18" spans="1:19" x14ac:dyDescent="0.25">
      <c r="C18" s="18"/>
      <c r="D18" s="18"/>
      <c r="E18" s="18"/>
      <c r="F18" s="18"/>
      <c r="G18" s="18"/>
      <c r="H18" s="18"/>
      <c r="I18" s="28"/>
      <c r="J18" s="14"/>
      <c r="K18" s="14"/>
      <c r="L18" s="26"/>
      <c r="M18" s="26"/>
      <c r="N18" s="26"/>
      <c r="O18" s="26"/>
      <c r="P18" s="26"/>
      <c r="Q18" s="26"/>
      <c r="R18" s="26"/>
      <c r="S18" s="26"/>
    </row>
    <row r="19" spans="1:19" x14ac:dyDescent="0.25">
      <c r="C19" s="18"/>
      <c r="D19" s="18"/>
      <c r="E19" s="18"/>
      <c r="F19" s="18"/>
      <c r="G19" s="18"/>
      <c r="H19" s="18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x14ac:dyDescent="0.25">
      <c r="C20" s="18"/>
      <c r="D20" s="18"/>
      <c r="E20" s="18"/>
      <c r="F20" s="18"/>
      <c r="G20" s="18"/>
      <c r="H20" s="18"/>
      <c r="I20" s="28"/>
      <c r="J20" s="14"/>
      <c r="K20" s="26"/>
      <c r="L20" s="14"/>
      <c r="M20" s="26"/>
      <c r="N20" s="26"/>
      <c r="O20" s="26"/>
      <c r="P20" s="26"/>
      <c r="Q20" s="26"/>
      <c r="R20" s="26"/>
      <c r="S20" s="26"/>
    </row>
    <row r="21" spans="1:19" x14ac:dyDescent="0.25">
      <c r="C21" s="18"/>
      <c r="D21" s="18"/>
      <c r="E21" s="18"/>
      <c r="F21" s="18"/>
      <c r="G21" s="18"/>
      <c r="H21" s="18"/>
      <c r="I21" s="14"/>
      <c r="J21" s="14"/>
      <c r="K21" s="26"/>
      <c r="L21" s="26"/>
      <c r="M21" s="26"/>
      <c r="N21" s="26"/>
      <c r="O21" s="26"/>
      <c r="P21" s="26"/>
      <c r="Q21" s="26"/>
      <c r="R21" s="26"/>
      <c r="S21" s="26"/>
    </row>
    <row r="22" spans="1:19" x14ac:dyDescent="0.25">
      <c r="C22" s="18"/>
      <c r="D22" s="18"/>
      <c r="E22" s="18"/>
      <c r="F22" s="18"/>
      <c r="G22" s="18"/>
      <c r="H22" s="18"/>
      <c r="I22" s="26"/>
      <c r="J22" s="14"/>
      <c r="K22" s="26"/>
      <c r="L22" s="26"/>
      <c r="M22" s="26"/>
      <c r="N22" s="26"/>
      <c r="O22" s="26"/>
      <c r="P22" s="26"/>
      <c r="Q22" s="26"/>
      <c r="R22" s="26"/>
      <c r="S22" s="26"/>
    </row>
    <row r="23" spans="1:19" x14ac:dyDescent="0.25">
      <c r="C23" s="18"/>
      <c r="D23" s="18"/>
      <c r="E23" s="18"/>
      <c r="F23" s="18"/>
      <c r="G23" s="18"/>
      <c r="H23" s="1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x14ac:dyDescent="0.25">
      <c r="C24" s="18"/>
      <c r="D24" s="18"/>
      <c r="E24" s="18"/>
      <c r="F24" s="18"/>
      <c r="G24" s="18"/>
      <c r="H24" s="18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x14ac:dyDescent="0.25">
      <c r="C25" s="18"/>
      <c r="D25" s="18"/>
      <c r="E25" s="18"/>
      <c r="F25" s="18"/>
      <c r="G25" s="18"/>
      <c r="H25" s="18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x14ac:dyDescent="0.25">
      <c r="C26" s="18"/>
      <c r="D26" s="18"/>
      <c r="E26" s="18"/>
      <c r="F26" s="18"/>
      <c r="G26" s="18"/>
      <c r="H26" s="18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x14ac:dyDescent="0.25">
      <c r="C27" s="18"/>
      <c r="D27" s="18"/>
      <c r="E27" s="18"/>
      <c r="F27" s="18"/>
      <c r="G27" s="18"/>
      <c r="H27" s="18"/>
      <c r="I27" s="26"/>
      <c r="J27" s="26"/>
      <c r="K27" s="26"/>
      <c r="L27" s="26"/>
      <c r="M27" s="26"/>
      <c r="N27" s="26"/>
      <c r="O27" s="26"/>
      <c r="P27" s="26"/>
    </row>
    <row r="28" spans="1:19" x14ac:dyDescent="0.25">
      <c r="A28" s="18"/>
      <c r="B28" s="18"/>
      <c r="C28" s="18"/>
      <c r="D28" s="18"/>
      <c r="E28" s="18"/>
      <c r="F28" s="18"/>
      <c r="G28" s="18"/>
      <c r="H28" s="18"/>
      <c r="I28" s="26"/>
      <c r="J28" s="26"/>
      <c r="K28" s="26"/>
      <c r="L28" s="18"/>
      <c r="M28" s="18"/>
      <c r="N28" s="18"/>
      <c r="O28" s="18"/>
    </row>
    <row r="29" spans="1:19" x14ac:dyDescent="0.25">
      <c r="A29" s="18"/>
      <c r="B29" s="18"/>
      <c r="C29" s="18"/>
      <c r="D29" s="18"/>
      <c r="E29" s="18"/>
      <c r="F29" s="18"/>
      <c r="G29" s="18"/>
      <c r="H29" s="18"/>
      <c r="I29" s="26"/>
      <c r="J29" s="26"/>
      <c r="K29" s="26"/>
      <c r="L29" s="18"/>
      <c r="M29" s="18"/>
      <c r="N29" s="18"/>
    </row>
    <row r="30" spans="1:19" x14ac:dyDescent="0.25">
      <c r="A30" s="18"/>
      <c r="B30" s="18"/>
      <c r="C30" s="18"/>
      <c r="D30" s="18"/>
      <c r="E30" s="18"/>
      <c r="F30" s="18"/>
      <c r="G30" s="18"/>
      <c r="H30" s="18"/>
      <c r="I30" s="26"/>
      <c r="J30" s="26"/>
      <c r="K30" s="26"/>
      <c r="L30" s="18"/>
      <c r="M30" s="18"/>
      <c r="N30" s="18"/>
    </row>
    <row r="31" spans="1:19" x14ac:dyDescent="0.25">
      <c r="A31" s="18"/>
      <c r="B31" s="18"/>
      <c r="C31" s="19"/>
      <c r="D31" s="18"/>
      <c r="E31" s="18"/>
      <c r="F31" s="18"/>
      <c r="G31" s="18"/>
      <c r="H31" s="18"/>
      <c r="I31" s="26"/>
      <c r="J31" s="26"/>
      <c r="K31" s="26"/>
      <c r="L31" s="18"/>
      <c r="M31" s="18"/>
      <c r="N31" s="18"/>
    </row>
    <row r="32" spans="1:19" x14ac:dyDescent="0.25">
      <c r="A32" s="18"/>
      <c r="B32" s="18"/>
      <c r="C32" s="18"/>
      <c r="D32" s="19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9" x14ac:dyDescent="0.25">
      <c r="A33" s="18"/>
      <c r="B33" s="18"/>
      <c r="C33" s="18"/>
      <c r="D33" s="19"/>
      <c r="E33" s="18"/>
      <c r="F33" s="18"/>
      <c r="G33" s="18"/>
      <c r="H33" s="18"/>
      <c r="I33" s="18"/>
    </row>
    <row r="34" spans="1:9" x14ac:dyDescent="0.25">
      <c r="A34" s="18"/>
      <c r="B34" s="18"/>
      <c r="C34" s="18"/>
      <c r="D34" s="18"/>
      <c r="E34" s="18"/>
      <c r="F34" s="18"/>
      <c r="G34" s="18"/>
      <c r="H34" s="18"/>
      <c r="I34" s="18"/>
    </row>
    <row r="35" spans="1:9" x14ac:dyDescent="0.25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9" x14ac:dyDescent="0.25">
      <c r="A37" s="18"/>
      <c r="B37" s="18"/>
      <c r="C37" s="18"/>
      <c r="D37" s="18"/>
      <c r="E37" s="18"/>
      <c r="F37" s="18"/>
      <c r="G37" s="18"/>
      <c r="H37" s="18"/>
      <c r="I37" s="18"/>
    </row>
  </sheetData>
  <mergeCells count="12">
    <mergeCell ref="A12:B12"/>
    <mergeCell ref="A4:A6"/>
    <mergeCell ref="B4:B6"/>
    <mergeCell ref="C4:C6"/>
    <mergeCell ref="D4:H4"/>
    <mergeCell ref="A2:L2"/>
    <mergeCell ref="I4:I6"/>
    <mergeCell ref="J4:J6"/>
    <mergeCell ref="K4:K6"/>
    <mergeCell ref="D5:D6"/>
    <mergeCell ref="E5:E6"/>
    <mergeCell ref="F5:H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N33"/>
  <sheetViews>
    <sheetView tabSelected="1" zoomScale="130" zoomScaleNormal="130" workbookViewId="0">
      <selection activeCell="A2" sqref="A2:M2"/>
    </sheetView>
  </sheetViews>
  <sheetFormatPr defaultColWidth="8.85546875" defaultRowHeight="15" x14ac:dyDescent="0.25"/>
  <cols>
    <col min="1" max="1" width="3.42578125" style="3" customWidth="1"/>
    <col min="2" max="2" width="10.85546875" style="3" customWidth="1"/>
    <col min="3" max="3" width="10.7109375" style="3" bestFit="1" customWidth="1"/>
    <col min="4" max="4" width="10.5703125" style="3" customWidth="1"/>
    <col min="5" max="5" width="9.7109375" style="3" bestFit="1" customWidth="1"/>
    <col min="6" max="6" width="10.5703125" style="3" bestFit="1" customWidth="1"/>
    <col min="7" max="7" width="10.5703125" style="3" customWidth="1"/>
    <col min="8" max="8" width="9" style="3" customWidth="1"/>
    <col min="9" max="10" width="9" style="3" bestFit="1" customWidth="1"/>
    <col min="11" max="11" width="9.7109375" style="3" customWidth="1"/>
    <col min="12" max="12" width="8.85546875" style="3" customWidth="1"/>
    <col min="13" max="16384" width="8.85546875" style="3"/>
  </cols>
  <sheetData>
    <row r="2" spans="1:14" x14ac:dyDescent="0.25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62"/>
      <c r="M2" s="6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</row>
    <row r="4" spans="1:14" x14ac:dyDescent="0.25">
      <c r="A4" s="47" t="s">
        <v>0</v>
      </c>
      <c r="B4" s="50" t="s">
        <v>1</v>
      </c>
      <c r="C4" s="53" t="s">
        <v>25</v>
      </c>
      <c r="D4" s="56" t="s">
        <v>32</v>
      </c>
      <c r="E4" s="57"/>
      <c r="F4" s="58"/>
      <c r="G4" s="58"/>
      <c r="H4" s="59"/>
      <c r="I4" s="37" t="s">
        <v>3</v>
      </c>
      <c r="J4" s="37" t="s">
        <v>4</v>
      </c>
      <c r="K4" s="37" t="s">
        <v>5</v>
      </c>
      <c r="L4" s="1"/>
      <c r="M4" s="1"/>
    </row>
    <row r="5" spans="1:14" x14ac:dyDescent="0.25">
      <c r="A5" s="48"/>
      <c r="B5" s="51"/>
      <c r="C5" s="54"/>
      <c r="D5" s="40" t="s">
        <v>2</v>
      </c>
      <c r="E5" s="40" t="s">
        <v>24</v>
      </c>
      <c r="F5" s="42" t="s">
        <v>6</v>
      </c>
      <c r="G5" s="43"/>
      <c r="H5" s="44"/>
      <c r="I5" s="38"/>
      <c r="J5" s="38"/>
      <c r="K5" s="38"/>
      <c r="L5" s="1"/>
      <c r="M5" s="1"/>
    </row>
    <row r="6" spans="1:14" ht="23.25" x14ac:dyDescent="0.25">
      <c r="A6" s="49"/>
      <c r="B6" s="52"/>
      <c r="C6" s="55"/>
      <c r="D6" s="41"/>
      <c r="E6" s="41"/>
      <c r="F6" s="7" t="s">
        <v>7</v>
      </c>
      <c r="G6" s="8" t="s">
        <v>8</v>
      </c>
      <c r="H6" s="9" t="s">
        <v>9</v>
      </c>
      <c r="I6" s="39"/>
      <c r="J6" s="39"/>
      <c r="K6" s="39"/>
      <c r="L6" s="1"/>
      <c r="M6" s="1"/>
    </row>
    <row r="7" spans="1:14" x14ac:dyDescent="0.25">
      <c r="A7" s="10">
        <v>1</v>
      </c>
      <c r="B7" s="20" t="s">
        <v>16</v>
      </c>
      <c r="C7" s="29">
        <v>871570</v>
      </c>
      <c r="D7" s="29">
        <v>860590</v>
      </c>
      <c r="E7" s="29">
        <v>29880</v>
      </c>
      <c r="F7" s="29">
        <f>D7-E7</f>
        <v>830710</v>
      </c>
      <c r="G7" s="29">
        <v>474.09</v>
      </c>
      <c r="H7" s="29">
        <v>7821.05</v>
      </c>
      <c r="I7" s="29">
        <v>2500</v>
      </c>
      <c r="J7" s="29">
        <v>1000</v>
      </c>
      <c r="K7" s="29">
        <v>7480</v>
      </c>
      <c r="L7" s="4"/>
      <c r="M7" s="4"/>
    </row>
    <row r="8" spans="1:14" x14ac:dyDescent="0.25">
      <c r="A8" s="10">
        <v>2</v>
      </c>
      <c r="B8" s="21" t="s">
        <v>17</v>
      </c>
      <c r="C8" s="31">
        <v>726795</v>
      </c>
      <c r="D8" s="31">
        <v>725523</v>
      </c>
      <c r="E8" s="30">
        <v>37524</v>
      </c>
      <c r="F8" s="29">
        <f t="shared" ref="F8:F16" si="0">D8-E8</f>
        <v>687999</v>
      </c>
      <c r="G8" s="31">
        <v>0</v>
      </c>
      <c r="H8" s="31">
        <v>5235</v>
      </c>
      <c r="I8" s="31">
        <v>187</v>
      </c>
      <c r="J8" s="31">
        <v>28</v>
      </c>
      <c r="K8" s="29">
        <v>1057</v>
      </c>
      <c r="L8" s="4"/>
      <c r="M8" s="4"/>
    </row>
    <row r="9" spans="1:14" x14ac:dyDescent="0.25">
      <c r="A9" s="10">
        <v>3</v>
      </c>
      <c r="B9" s="21" t="s">
        <v>18</v>
      </c>
      <c r="C9" s="29">
        <v>497551</v>
      </c>
      <c r="D9" s="29">
        <v>479800</v>
      </c>
      <c r="E9" s="29">
        <v>18480</v>
      </c>
      <c r="F9" s="29">
        <f t="shared" si="0"/>
        <v>461320</v>
      </c>
      <c r="G9" s="29">
        <v>0</v>
      </c>
      <c r="H9" s="29">
        <v>3344</v>
      </c>
      <c r="I9" s="29">
        <v>504</v>
      </c>
      <c r="J9" s="29">
        <v>447</v>
      </c>
      <c r="K9" s="29">
        <v>16800</v>
      </c>
      <c r="L9" s="4"/>
      <c r="M9" s="4"/>
    </row>
    <row r="10" spans="1:14" x14ac:dyDescent="0.25">
      <c r="A10" s="10">
        <v>4</v>
      </c>
      <c r="B10" s="21" t="s">
        <v>19</v>
      </c>
      <c r="C10" s="29">
        <v>519374</v>
      </c>
      <c r="D10" s="29">
        <v>478947</v>
      </c>
      <c r="E10" s="29">
        <v>27880</v>
      </c>
      <c r="F10" s="29">
        <f t="shared" si="0"/>
        <v>451067</v>
      </c>
      <c r="G10" s="29">
        <v>0</v>
      </c>
      <c r="H10" s="29">
        <v>6882</v>
      </c>
      <c r="I10" s="29">
        <v>458</v>
      </c>
      <c r="J10" s="29">
        <v>515</v>
      </c>
      <c r="K10" s="29">
        <v>39454</v>
      </c>
      <c r="L10" s="4"/>
      <c r="M10" s="6"/>
    </row>
    <row r="11" spans="1:14" x14ac:dyDescent="0.25">
      <c r="A11" s="10">
        <v>5</v>
      </c>
      <c r="B11" s="21" t="s">
        <v>20</v>
      </c>
      <c r="C11" s="29">
        <v>924920</v>
      </c>
      <c r="D11" s="30">
        <v>889964</v>
      </c>
      <c r="E11" s="29">
        <v>41164</v>
      </c>
      <c r="F11" s="29">
        <f t="shared" si="0"/>
        <v>848800</v>
      </c>
      <c r="G11" s="29">
        <v>10000</v>
      </c>
      <c r="H11" s="29">
        <v>10000</v>
      </c>
      <c r="I11" s="29">
        <v>3800</v>
      </c>
      <c r="J11" s="29">
        <v>2293</v>
      </c>
      <c r="K11" s="29">
        <v>28863</v>
      </c>
      <c r="L11" s="4"/>
      <c r="M11" s="4"/>
    </row>
    <row r="12" spans="1:14" x14ac:dyDescent="0.25">
      <c r="A12" s="11">
        <v>6</v>
      </c>
      <c r="B12" s="22" t="s">
        <v>21</v>
      </c>
      <c r="C12" s="29">
        <v>927544</v>
      </c>
      <c r="D12" s="29">
        <v>925200</v>
      </c>
      <c r="E12" s="29">
        <v>40964</v>
      </c>
      <c r="F12" s="29">
        <f t="shared" si="0"/>
        <v>884236</v>
      </c>
      <c r="G12" s="29">
        <v>5500</v>
      </c>
      <c r="H12" s="29">
        <v>5842</v>
      </c>
      <c r="I12" s="29">
        <v>1064</v>
      </c>
      <c r="J12" s="29">
        <v>220</v>
      </c>
      <c r="K12" s="29">
        <v>1060</v>
      </c>
      <c r="L12" s="4"/>
      <c r="M12" s="4"/>
    </row>
    <row r="13" spans="1:14" x14ac:dyDescent="0.25">
      <c r="A13" s="12">
        <v>7</v>
      </c>
      <c r="B13" s="22" t="s">
        <v>23</v>
      </c>
      <c r="C13" s="29">
        <v>1511704.16</v>
      </c>
      <c r="D13" s="29">
        <v>1507848</v>
      </c>
      <c r="E13" s="29">
        <v>126456</v>
      </c>
      <c r="F13" s="29">
        <f t="shared" si="0"/>
        <v>1381392</v>
      </c>
      <c r="G13" s="29">
        <v>0</v>
      </c>
      <c r="H13" s="29">
        <v>1470</v>
      </c>
      <c r="I13" s="29">
        <v>0</v>
      </c>
      <c r="J13" s="29">
        <v>37.07</v>
      </c>
      <c r="K13" s="29">
        <v>3819.09</v>
      </c>
      <c r="L13" s="4"/>
      <c r="M13" s="4"/>
      <c r="N13" s="5"/>
    </row>
    <row r="14" spans="1:14" x14ac:dyDescent="0.25">
      <c r="A14" s="60" t="s">
        <v>15</v>
      </c>
      <c r="B14" s="61"/>
      <c r="C14" s="25">
        <f t="shared" ref="C14:K14" si="1">SUM(C7:C13)</f>
        <v>5979458.1600000001</v>
      </c>
      <c r="D14" s="25">
        <f t="shared" si="1"/>
        <v>5867872</v>
      </c>
      <c r="E14" s="25">
        <f t="shared" si="1"/>
        <v>322348</v>
      </c>
      <c r="F14" s="25">
        <f t="shared" si="0"/>
        <v>5545524</v>
      </c>
      <c r="G14" s="25">
        <f t="shared" si="1"/>
        <v>15974.09</v>
      </c>
      <c r="H14" s="25">
        <f t="shared" si="1"/>
        <v>40594.050000000003</v>
      </c>
      <c r="I14" s="25">
        <f t="shared" si="1"/>
        <v>8513</v>
      </c>
      <c r="J14" s="25">
        <f t="shared" si="1"/>
        <v>4540.07</v>
      </c>
      <c r="K14" s="25">
        <f t="shared" si="1"/>
        <v>98533.09</v>
      </c>
      <c r="L14" s="1"/>
      <c r="M14" s="1"/>
    </row>
    <row r="15" spans="1:14" ht="15.75" thickBot="1" x14ac:dyDescent="0.3">
      <c r="A15" s="13">
        <v>8</v>
      </c>
      <c r="B15" s="23" t="s">
        <v>22</v>
      </c>
      <c r="C15" s="32">
        <v>3272306.15</v>
      </c>
      <c r="D15" s="32">
        <v>3260600</v>
      </c>
      <c r="E15" s="31">
        <v>223620</v>
      </c>
      <c r="F15" s="33">
        <f t="shared" si="0"/>
        <v>3036980</v>
      </c>
      <c r="G15" s="34">
        <v>223700</v>
      </c>
      <c r="H15" s="32">
        <v>0</v>
      </c>
      <c r="I15" s="32">
        <v>2706.15</v>
      </c>
      <c r="J15" s="32">
        <v>0</v>
      </c>
      <c r="K15" s="32">
        <v>9000</v>
      </c>
      <c r="L15" s="4"/>
      <c r="M15" s="4"/>
    </row>
    <row r="16" spans="1:14" ht="15.75" thickBot="1" x14ac:dyDescent="0.3">
      <c r="A16" s="45" t="s">
        <v>15</v>
      </c>
      <c r="B16" s="46"/>
      <c r="C16" s="24">
        <f t="shared" ref="C16:K16" si="2">SUM(C14:C15)</f>
        <v>9251764.3100000005</v>
      </c>
      <c r="D16" s="24">
        <f t="shared" si="2"/>
        <v>9128472</v>
      </c>
      <c r="E16" s="24">
        <f t="shared" si="2"/>
        <v>545968</v>
      </c>
      <c r="F16" s="35">
        <f t="shared" si="0"/>
        <v>8582504</v>
      </c>
      <c r="G16" s="24">
        <f t="shared" si="2"/>
        <v>239674.09</v>
      </c>
      <c r="H16" s="24">
        <f t="shared" si="2"/>
        <v>40594.050000000003</v>
      </c>
      <c r="I16" s="24">
        <f t="shared" si="2"/>
        <v>11219.15</v>
      </c>
      <c r="J16" s="24">
        <f t="shared" si="2"/>
        <v>4540.07</v>
      </c>
      <c r="K16" s="24">
        <f t="shared" si="2"/>
        <v>107533.09</v>
      </c>
      <c r="L16" s="1"/>
      <c r="M16" s="1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4"/>
      <c r="M17" s="1"/>
    </row>
    <row r="20" spans="1:13" x14ac:dyDescent="0.25">
      <c r="J20" s="16"/>
      <c r="M20" s="5"/>
    </row>
    <row r="21" spans="1:13" x14ac:dyDescent="0.25">
      <c r="J21" s="15"/>
      <c r="K21" s="14"/>
      <c r="M21" s="5"/>
    </row>
    <row r="22" spans="1:13" x14ac:dyDescent="0.25">
      <c r="M22" s="5"/>
    </row>
    <row r="33" spans="2:5" x14ac:dyDescent="0.25">
      <c r="B33" s="17" t="s">
        <v>33</v>
      </c>
      <c r="C33" s="17" t="s">
        <v>34</v>
      </c>
      <c r="D33" s="17" t="s">
        <v>31</v>
      </c>
      <c r="E33" s="17"/>
    </row>
  </sheetData>
  <mergeCells count="13">
    <mergeCell ref="F5:H5"/>
    <mergeCell ref="A14:B14"/>
    <mergeCell ref="A16:B16"/>
    <mergeCell ref="A2:M2"/>
    <mergeCell ref="A4:A6"/>
    <mergeCell ref="B4:B6"/>
    <mergeCell ref="C4:C6"/>
    <mergeCell ref="D4:H4"/>
    <mergeCell ref="I4:I6"/>
    <mergeCell ref="J4:J6"/>
    <mergeCell ref="K4:K6"/>
    <mergeCell ref="D5:D6"/>
    <mergeCell ref="E5:E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opLeftCell="A34" workbookViewId="0">
      <selection activeCell="P51" sqref="P51"/>
    </sheetView>
  </sheetViews>
  <sheetFormatPr defaultRowHeight="15" x14ac:dyDescent="0.25"/>
  <sheetData>
    <row r="2" spans="1:2" x14ac:dyDescent="0.25">
      <c r="A2" t="s">
        <v>26</v>
      </c>
      <c r="B2">
        <v>3.3</v>
      </c>
    </row>
    <row r="3" spans="1:2" x14ac:dyDescent="0.25">
      <c r="A3" t="s">
        <v>27</v>
      </c>
      <c r="B3">
        <v>2.2000000000000002</v>
      </c>
    </row>
    <row r="4" spans="1:2" x14ac:dyDescent="0.25">
      <c r="A4" t="s">
        <v>28</v>
      </c>
      <c r="B4">
        <v>0.5</v>
      </c>
    </row>
    <row r="5" spans="1:2" x14ac:dyDescent="0.25">
      <c r="A5" t="s">
        <v>30</v>
      </c>
      <c r="B5">
        <v>5.3</v>
      </c>
    </row>
    <row r="6" spans="1:2" x14ac:dyDescent="0.25">
      <c r="A6" t="s">
        <v>29</v>
      </c>
      <c r="B6">
        <v>88.7</v>
      </c>
    </row>
    <row r="9" spans="1:2" x14ac:dyDescent="0.25">
      <c r="A9" t="s">
        <v>26</v>
      </c>
      <c r="B9">
        <v>1.3</v>
      </c>
    </row>
    <row r="10" spans="1:2" x14ac:dyDescent="0.25">
      <c r="A10" t="s">
        <v>27</v>
      </c>
      <c r="B10">
        <v>1.8</v>
      </c>
    </row>
    <row r="11" spans="1:2" x14ac:dyDescent="0.25">
      <c r="A11" t="s">
        <v>31</v>
      </c>
      <c r="B11">
        <v>0.2</v>
      </c>
    </row>
    <row r="12" spans="1:2" x14ac:dyDescent="0.25">
      <c r="A12" t="s">
        <v>30</v>
      </c>
      <c r="B12">
        <v>6.8</v>
      </c>
    </row>
    <row r="13" spans="1:2" x14ac:dyDescent="0.25">
      <c r="A13" t="s">
        <v>29</v>
      </c>
      <c r="B13">
        <v>89.8</v>
      </c>
    </row>
    <row r="20" spans="3:4" x14ac:dyDescent="0.25">
      <c r="C20">
        <f>B9+B10+B11+B12+B13</f>
        <v>99.899999999999991</v>
      </c>
    </row>
    <row r="21" spans="3:4" x14ac:dyDescent="0.25">
      <c r="D21">
        <f>B9+B10+C11+B11+B12+B13</f>
        <v>99.899999999999991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Audrutė Sadeckienė</cp:lastModifiedBy>
  <cp:lastPrinted>2022-07-18T10:31:35Z</cp:lastPrinted>
  <dcterms:created xsi:type="dcterms:W3CDTF">2014-01-10T08:11:30Z</dcterms:created>
  <dcterms:modified xsi:type="dcterms:W3CDTF">2023-07-31T06:47:47Z</dcterms:modified>
</cp:coreProperties>
</file>