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95" windowWidth="18195" windowHeight="1164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5" i="2"/>
  <c r="L7" i="2"/>
  <c r="L8" i="1"/>
  <c r="L9" i="1"/>
  <c r="L10" i="1"/>
  <c r="L11" i="1"/>
  <c r="L7" i="1"/>
  <c r="O11" i="1" l="1"/>
  <c r="O9" i="1"/>
  <c r="O8" i="1"/>
  <c r="O7" i="1"/>
  <c r="O10" i="1"/>
  <c r="V6" i="1"/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Q8" i="1" l="1"/>
  <c r="Q9" i="1"/>
  <c r="Q10" i="1"/>
  <c r="Q11" i="1"/>
  <c r="Q7" i="1"/>
  <c r="M14" i="2" l="1"/>
  <c r="M16" i="2" s="1"/>
  <c r="K14" i="2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M12" i="1"/>
  <c r="K12" i="1"/>
  <c r="J12" i="1"/>
  <c r="I12" i="1"/>
  <c r="H12" i="1"/>
  <c r="G12" i="1"/>
  <c r="F12" i="1"/>
  <c r="E12" i="1"/>
  <c r="D12" i="1"/>
  <c r="C12" i="1"/>
  <c r="C16" i="2" l="1"/>
  <c r="L14" i="2"/>
  <c r="L12" i="1"/>
  <c r="K16" i="2"/>
  <c r="L16" i="2" l="1"/>
</calcChain>
</file>

<file path=xl/sharedStrings.xml><?xml version="1.0" encoding="utf-8"?>
<sst xmlns="http://schemas.openxmlformats.org/spreadsheetml/2006/main" count="89" uniqueCount="37">
  <si>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</si>
  <si>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</si>
  <si>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</si>
  <si>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</si>
  <si>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</si>
  <si>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</si>
  <si>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</si>
  <si>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</si>
  <si>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</si>
  <si>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</si>
  <si>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</si>
  <si>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</si>
  <si>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</si>
  <si>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</si>
  <si>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</si>
  <si>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</si>
  <si>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</si>
  <si>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</si>
  <si>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</si>
  <si>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</si>
  <si>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</si>
  <si>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</si>
  <si>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</si>
  <si>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</si>
  <si>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</si>
  <si>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</si>
  <si>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</si>
  <si>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</si>
  <si>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</si>
  <si>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</si>
  <si>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</si>
  <si>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</si>
  <si>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</si>
  <si>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>Gyv.sk.3.1</t>
  </si>
  <si>
    <t>Išlaidos</t>
  </si>
  <si>
    <t xml:space="preserve">6.2. VILNIAUS APSKRITIES SAVIVALDYBIŲ VIEŠŲJŲ BIBLIOTEKŲ IŠLAIDOS 2021 M. (Eur) </t>
  </si>
  <si>
    <t xml:space="preserve">6.2. ALYTAUS APSKRITIES SAVIVALDYBIŲ VIEŠŲJŲ BIBLIOTEKŲ IŠLAIDOS 2021 M.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</si>
</sst>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5" fontId="0" fillId="0" borderId="0" xfId="0" applyNumberFormat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4" fontId="16" fillId="2" borderId="0" xfId="0" applyNumberFormat="1" applyFont="1" applyFill="1"/>
    <xf numFmtId="0" fontId="17" fillId="2" borderId="0" xfId="0" applyFont="1" applyFill="1"/>
    <xf numFmtId="2" fontId="17" fillId="2" borderId="0" xfId="0" applyNumberFormat="1" applyFont="1" applyFill="1"/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164" fontId="7" fillId="5" borderId="4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top" wrapText="1"/>
    </xf>
    <xf numFmtId="0" fontId="18" fillId="2" borderId="0" xfId="0" applyFont="1" applyFill="1"/>
    <xf numFmtId="164" fontId="18" fillId="2" borderId="0" xfId="0" applyNumberFormat="1" applyFont="1" applyFill="1"/>
    <xf numFmtId="164" fontId="5" fillId="4" borderId="12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" fontId="17" fillId="2" borderId="0" xfId="0" applyNumberFormat="1" applyFont="1" applyFill="1"/>
    <xf numFmtId="164" fontId="17" fillId="2" borderId="0" xfId="0" applyNumberFormat="1" applyFont="1" applyFill="1"/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5" xfId="0" applyFont="1" applyFill="1" applyBorder="1" applyAlignment="1"/>
    <xf numFmtId="0" fontId="10" fillId="5" borderId="7" xfId="0" applyFont="1" applyFill="1" applyBorder="1" applyAlignment="1"/>
    <xf numFmtId="0" fontId="11" fillId="5" borderId="5" xfId="0" applyFont="1" applyFill="1" applyBorder="1" applyAlignment="1"/>
    <xf numFmtId="0" fontId="11" fillId="5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5" xfId="0" applyFont="1" applyFill="1" applyBorder="1" applyAlignment="1"/>
    <xf numFmtId="0" fontId="15" fillId="5" borderId="7" xfId="0" applyFont="1" applyFill="1" applyBorder="1" applyAlignment="1"/>
    <xf numFmtId="0" fontId="14" fillId="5" borderId="7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EE-4D41-B633-4E41C46C46C8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EE-4D41-B633-4E41C46C46C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EE-4D41-B633-4E41C46C46C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EE-4D41-B633-4E41C46C46C8}"/>
              </c:ext>
            </c:extLst>
          </c:dPt>
          <c:dLbls>
            <c:dLbl>
              <c:idx val="0"/>
              <c:layout>
                <c:manualLayout>
                  <c:x val="0.24238194465135812"/>
                  <c:y val="6.2573775089963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E-4D41-B633-4E41C46C46C8}"/>
                </c:ext>
              </c:extLst>
            </c:dLbl>
            <c:dLbl>
              <c:idx val="1"/>
              <c:layout>
                <c:manualLayout>
                  <c:x val="-0.13260719738079541"/>
                  <c:y val="-2.903397872483559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Kt. išlaidos</a:t>
                    </a:r>
                    <a:r>
                      <a:rPr lang="en-US" baseline="0"/>
                      <a:t>
</a:t>
                    </a:r>
                    <a:r>
                      <a:rPr lang="en-US" u="none" baseline="0"/>
                      <a:t>10 %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0540556139638"/>
                      <c:h val="0.17260071735763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EE-4D41-B633-4E41C46C46C8}"/>
                </c:ext>
              </c:extLst>
            </c:dLbl>
            <c:dLbl>
              <c:idx val="2"/>
              <c:layout>
                <c:manualLayout>
                  <c:x val="-0.21582432406433935"/>
                  <c:y val="-0.365025267795994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EE-4D41-B633-4E41C46C46C8}"/>
                </c:ext>
              </c:extLst>
            </c:dLbl>
            <c:dLbl>
              <c:idx val="3"/>
              <c:layout>
                <c:manualLayout>
                  <c:x val="1.5342077212825826E-2"/>
                  <c:y val="-2.3838888988960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EE-4D41-B633-4E41C46C4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</c:formatCode>
                <c:ptCount val="4"/>
                <c:pt idx="0">
                  <c:v>2506077.0300000003</c:v>
                </c:pt>
                <c:pt idx="1">
                  <c:v>367839.5</c:v>
                </c:pt>
                <c:pt idx="2">
                  <c:v>197115.97</c:v>
                </c:pt>
                <c:pt idx="3">
                  <c:v>13646.05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EE-4D41-B633-4E41C46C46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578787878787878"/>
          <c:y val="4.2245618911253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36.519732047760527</c:v>
                </c:pt>
                <c:pt idx="1">
                  <c:v>36.954824561403505</c:v>
                </c:pt>
                <c:pt idx="2">
                  <c:v>27.912661558702887</c:v>
                </c:pt>
                <c:pt idx="3">
                  <c:v>16.446360959192258</c:v>
                </c:pt>
                <c:pt idx="4">
                  <c:v>12.746285946550147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9-48A0-9C03-6E5AF1E2A7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195072"/>
        <c:axId val="46197760"/>
        <c:axId val="0"/>
      </c:bar3DChart>
      <c:catAx>
        <c:axId val="4619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197760"/>
        <c:crosses val="autoZero"/>
        <c:auto val="1"/>
        <c:lblAlgn val="ctr"/>
        <c:lblOffset val="100"/>
        <c:noMultiLvlLbl val="0"/>
      </c:catAx>
      <c:valAx>
        <c:axId val="461977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619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46-48BD-B05B-CC106BA414C6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46-48BD-B05B-CC106BA414C6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46-48BD-B05B-CC106BA414C6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46-48BD-B05B-CC106BA414C6}"/>
              </c:ext>
            </c:extLst>
          </c:dPt>
          <c:dLbls>
            <c:dLbl>
              <c:idx val="0"/>
              <c:layout>
                <c:manualLayout>
                  <c:x val="-0.12867622618095523"/>
                  <c:y val="-0.365448814139381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46-48BD-B05B-CC106BA414C6}"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46-48BD-B05B-CC106BA414C6}"/>
                </c:ext>
              </c:extLst>
            </c:dLbl>
            <c:dLbl>
              <c:idx val="2"/>
              <c:layout>
                <c:manualLayout>
                  <c:x val="1.5785916456848893E-2"/>
                  <c:y val="-4.684911171511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72203408951263"/>
                      <c:h val="0.17203257937917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46-48BD-B05B-CC106BA414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</c:formatCode>
                <c:ptCount val="4"/>
                <c:pt idx="0">
                  <c:v>6385948.9399999995</c:v>
                </c:pt>
                <c:pt idx="1">
                  <c:v>573241.32000000007</c:v>
                </c:pt>
                <c:pt idx="2">
                  <c:v>87120</c:v>
                </c:pt>
                <c:pt idx="3">
                  <c:v>753292.72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6-48BD-B05B-CC106BA414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260911522874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32.677397719651239</c:v>
                </c:pt>
                <c:pt idx="1">
                  <c:v>30.415379956860793</c:v>
                </c:pt>
                <c:pt idx="2">
                  <c:v>26.036820767275806</c:v>
                </c:pt>
                <c:pt idx="3">
                  <c:v>20.57368959231761</c:v>
                </c:pt>
                <c:pt idx="4">
                  <c:v>23.292897359467677</c:v>
                </c:pt>
                <c:pt idx="5">
                  <c:v>21.846997423531743</c:v>
                </c:pt>
                <c:pt idx="6">
                  <c:v>13.02260097421372</c:v>
                </c:pt>
                <c:pt idx="7">
                  <c:v>4.2199255310562167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7-4940-916E-649DCF0560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758528"/>
        <c:axId val="46761472"/>
        <c:axId val="0"/>
      </c:bar3DChart>
      <c:catAx>
        <c:axId val="4675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761472"/>
        <c:crosses val="autoZero"/>
        <c:auto val="1"/>
        <c:lblAlgn val="ctr"/>
        <c:lblOffset val="100"/>
        <c:noMultiLvlLbl val="0"/>
      </c:catAx>
      <c:valAx>
        <c:axId val="467614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675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  <c:extLst>
            <c:ext xmlns:c16="http://schemas.microsoft.com/office/drawing/2014/chart" uri="{C3380CC4-5D6E-409C-BE32-E72D297353CC}">
              <c16:uniqueId val="{00000000-52D5-499D-90EF-78ABCB95D0E0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2D5-499D-90EF-78ABCB95D0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2D5-499D-90EF-78ABCB95D0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2D5-499D-90EF-78ABCB95D0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2D5-499D-90EF-78ABCB95D0E0}"/>
              </c:ext>
            </c:extLst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D5-499D-90EF-78ABCB95D0E0}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2D5-499D-90EF-78ABCB95D0E0}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D5-499D-90EF-78ABCB95D0E0}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2D5-499D-90EF-78ABCB95D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D5-499D-90EF-78ABCB95D0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183173</xdr:rowOff>
    </xdr:from>
    <xdr:to>
      <xdr:col>7</xdr:col>
      <xdr:colOff>29308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29307</xdr:colOff>
      <xdr:row>12</xdr:row>
      <xdr:rowOff>175846</xdr:rowOff>
    </xdr:from>
    <xdr:to>
      <xdr:col>13</xdr:col>
      <xdr:colOff>446943</xdr:colOff>
      <xdr:row>27</xdr:row>
      <xdr:rowOff>51288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17</xdr:row>
      <xdr:rowOff>51288</xdr:rowOff>
    </xdr:from>
    <xdr:to>
      <xdr:col>6</xdr:col>
      <xdr:colOff>534866</xdr:colOff>
      <xdr:row>31</xdr:row>
      <xdr:rowOff>38605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549519</xdr:colOff>
      <xdr:row>17</xdr:row>
      <xdr:rowOff>51287</xdr:rowOff>
    </xdr:from>
    <xdr:to>
      <xdr:col>13</xdr:col>
      <xdr:colOff>278423</xdr:colOff>
      <xdr:row>31</xdr:row>
      <xdr:rowOff>31280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1"/>
  <sheetViews>
    <sheetView tabSelected="1" zoomScale="130" zoomScaleNormal="130" workbookViewId="0">
      <selection activeCell="A2" sqref="A2:M2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10.28515625" style="1" customWidth="1"/>
    <col min="4" max="4" width="11.42578125" style="1" customWidth="1"/>
    <col min="5" max="6" width="9.5703125" style="1" bestFit="1" customWidth="1"/>
    <col min="7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21" width="8.85546875" style="1"/>
    <col min="22" max="22" width="13.42578125" style="1" customWidth="1"/>
    <col min="23" max="16384" width="8.85546875" style="1"/>
  </cols>
  <sheetData>
    <row r="2" spans="1:22" x14ac:dyDescent="0.2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</row>
    <row r="4" spans="1:22" x14ac:dyDescent="0.25">
      <c r="A4" s="13"/>
      <c r="B4" s="14" t="s">
        <v>1</v>
      </c>
      <c r="C4" s="57" t="s">
        <v>2</v>
      </c>
      <c r="D4" s="60" t="s">
        <v>3</v>
      </c>
      <c r="E4" s="63" t="s">
        <v>4</v>
      </c>
      <c r="F4" s="64"/>
      <c r="G4" s="64"/>
      <c r="H4" s="64"/>
      <c r="I4" s="65"/>
      <c r="J4" s="60" t="s">
        <v>5</v>
      </c>
      <c r="K4" s="65" t="s">
        <v>6</v>
      </c>
      <c r="L4" s="65"/>
      <c r="M4" s="52" t="s">
        <v>7</v>
      </c>
      <c r="N4" s="38"/>
      <c r="O4" s="38"/>
      <c r="P4" s="38"/>
      <c r="Q4" s="38"/>
      <c r="R4" s="38"/>
      <c r="S4" s="28"/>
    </row>
    <row r="5" spans="1:22" x14ac:dyDescent="0.25">
      <c r="A5" s="15" t="s">
        <v>8</v>
      </c>
      <c r="B5" s="16" t="s">
        <v>9</v>
      </c>
      <c r="C5" s="58"/>
      <c r="D5" s="61"/>
      <c r="E5" s="60" t="s">
        <v>2</v>
      </c>
      <c r="F5" s="60" t="s">
        <v>10</v>
      </c>
      <c r="G5" s="60" t="s">
        <v>11</v>
      </c>
      <c r="H5" s="71" t="s">
        <v>12</v>
      </c>
      <c r="I5" s="60" t="s">
        <v>13</v>
      </c>
      <c r="J5" s="66"/>
      <c r="K5" s="52" t="s">
        <v>2</v>
      </c>
      <c r="L5" s="52" t="s">
        <v>14</v>
      </c>
      <c r="M5" s="68"/>
      <c r="N5" s="30"/>
      <c r="O5" s="30"/>
      <c r="P5" s="30"/>
      <c r="Q5" s="30"/>
      <c r="R5" s="30"/>
      <c r="S5" s="28"/>
      <c r="T5" s="30"/>
      <c r="U5" s="30"/>
      <c r="V5" s="30"/>
    </row>
    <row r="6" spans="1:22" x14ac:dyDescent="0.25">
      <c r="A6" s="17"/>
      <c r="B6" s="18" t="s">
        <v>15</v>
      </c>
      <c r="C6" s="59"/>
      <c r="D6" s="62"/>
      <c r="E6" s="70"/>
      <c r="F6" s="70"/>
      <c r="G6" s="70"/>
      <c r="H6" s="72"/>
      <c r="I6" s="62"/>
      <c r="J6" s="67"/>
      <c r="K6" s="53"/>
      <c r="L6" s="53"/>
      <c r="M6" s="69"/>
      <c r="N6" s="30" t="s">
        <v>33</v>
      </c>
      <c r="O6" s="30" t="s">
        <v>34</v>
      </c>
      <c r="P6" s="30"/>
      <c r="Q6" s="30"/>
      <c r="R6" s="30"/>
      <c r="S6" s="28"/>
      <c r="T6" s="30"/>
      <c r="U6" s="30"/>
      <c r="V6" s="31">
        <f>C10-J10-K10</f>
        <v>651475.5</v>
      </c>
    </row>
    <row r="7" spans="1:22" x14ac:dyDescent="0.25">
      <c r="A7" s="19">
        <v>1</v>
      </c>
      <c r="B7" s="36" t="s">
        <v>16</v>
      </c>
      <c r="C7" s="41">
        <v>633750</v>
      </c>
      <c r="D7" s="41">
        <v>521633</v>
      </c>
      <c r="E7" s="41">
        <v>61976</v>
      </c>
      <c r="F7" s="41">
        <v>58124</v>
      </c>
      <c r="G7" s="41">
        <v>3780</v>
      </c>
      <c r="H7" s="41">
        <v>72</v>
      </c>
      <c r="I7" s="42">
        <v>0</v>
      </c>
      <c r="J7" s="42">
        <v>0</v>
      </c>
      <c r="K7" s="42">
        <v>6569</v>
      </c>
      <c r="L7" s="42">
        <f>K7*100/C7</f>
        <v>1.0365285996055227</v>
      </c>
      <c r="M7" s="42">
        <v>43572</v>
      </c>
      <c r="N7" s="50">
        <v>49205</v>
      </c>
      <c r="O7" s="51">
        <f>C7-J7-K7</f>
        <v>627181</v>
      </c>
      <c r="P7" s="30"/>
      <c r="Q7" s="31">
        <f>O7/N7</f>
        <v>12.746285946550147</v>
      </c>
      <c r="R7" s="30"/>
      <c r="S7" s="28"/>
      <c r="T7" s="30"/>
      <c r="U7" s="30"/>
      <c r="V7" s="30"/>
    </row>
    <row r="8" spans="1:22" x14ac:dyDescent="0.25">
      <c r="A8" s="19">
        <v>2</v>
      </c>
      <c r="B8" s="37" t="s">
        <v>17</v>
      </c>
      <c r="C8" s="41">
        <v>721319</v>
      </c>
      <c r="D8" s="41">
        <v>583631</v>
      </c>
      <c r="E8" s="41">
        <v>48192</v>
      </c>
      <c r="F8" s="41">
        <v>30192</v>
      </c>
      <c r="G8" s="41">
        <v>18000</v>
      </c>
      <c r="H8" s="41">
        <v>0</v>
      </c>
      <c r="I8" s="41">
        <v>0</v>
      </c>
      <c r="J8" s="41">
        <v>0</v>
      </c>
      <c r="K8" s="41">
        <v>0</v>
      </c>
      <c r="L8" s="42">
        <f t="shared" ref="L8:L12" si="0">K8*100/C8</f>
        <v>0</v>
      </c>
      <c r="M8" s="41">
        <v>89496</v>
      </c>
      <c r="N8" s="50">
        <v>25842</v>
      </c>
      <c r="O8" s="51">
        <f>C8-J8-K8</f>
        <v>721319</v>
      </c>
      <c r="P8" s="30"/>
      <c r="Q8" s="31">
        <f t="shared" ref="Q8:Q11" si="1">O8/N8</f>
        <v>27.912661558702887</v>
      </c>
      <c r="R8" s="30"/>
      <c r="S8" s="28"/>
      <c r="T8" s="30"/>
      <c r="U8" s="30"/>
      <c r="V8" s="30"/>
    </row>
    <row r="9" spans="1:22" x14ac:dyDescent="0.25">
      <c r="A9" s="19">
        <v>3</v>
      </c>
      <c r="B9" s="37" t="s">
        <v>18</v>
      </c>
      <c r="C9" s="41">
        <v>315807</v>
      </c>
      <c r="D9" s="41">
        <v>251863</v>
      </c>
      <c r="E9" s="41">
        <v>25794</v>
      </c>
      <c r="F9" s="41">
        <v>22303</v>
      </c>
      <c r="G9" s="41">
        <v>3491</v>
      </c>
      <c r="H9" s="41">
        <v>0</v>
      </c>
      <c r="I9" s="41">
        <v>0</v>
      </c>
      <c r="J9" s="41">
        <v>0</v>
      </c>
      <c r="K9" s="41">
        <v>3063</v>
      </c>
      <c r="L9" s="42">
        <f t="shared" si="0"/>
        <v>0.96989617076252266</v>
      </c>
      <c r="M9" s="41">
        <v>35087</v>
      </c>
      <c r="N9" s="50">
        <v>19016</v>
      </c>
      <c r="O9" s="51">
        <f>C9-J9-K9</f>
        <v>312744</v>
      </c>
      <c r="P9" s="30"/>
      <c r="Q9" s="31">
        <f t="shared" si="1"/>
        <v>16.446360959192258</v>
      </c>
      <c r="R9" s="30"/>
      <c r="S9" s="28"/>
      <c r="T9" s="30"/>
      <c r="U9" s="30"/>
      <c r="V9" s="30"/>
    </row>
    <row r="10" spans="1:22" x14ac:dyDescent="0.25">
      <c r="A10" s="19">
        <v>4</v>
      </c>
      <c r="B10" s="37" t="s">
        <v>19</v>
      </c>
      <c r="C10" s="41">
        <v>655489.55000000005</v>
      </c>
      <c r="D10" s="41">
        <v>524912.03</v>
      </c>
      <c r="E10" s="41">
        <v>26730.97</v>
      </c>
      <c r="F10" s="41">
        <v>21873</v>
      </c>
      <c r="G10" s="41">
        <v>4857.97</v>
      </c>
      <c r="H10" s="41">
        <v>0</v>
      </c>
      <c r="I10" s="43">
        <v>0</v>
      </c>
      <c r="J10" s="41">
        <v>0</v>
      </c>
      <c r="K10" s="41">
        <v>4014.05</v>
      </c>
      <c r="L10" s="42">
        <f t="shared" si="0"/>
        <v>0.61237436966005021</v>
      </c>
      <c r="M10" s="41">
        <v>99832.5</v>
      </c>
      <c r="N10" s="50">
        <v>17839</v>
      </c>
      <c r="O10" s="51">
        <f>C10-J10-K10</f>
        <v>651475.5</v>
      </c>
      <c r="P10" s="30"/>
      <c r="Q10" s="31">
        <f t="shared" si="1"/>
        <v>36.519732047760527</v>
      </c>
      <c r="R10" s="30"/>
      <c r="S10" s="28"/>
      <c r="T10" s="30"/>
      <c r="U10" s="30"/>
      <c r="V10" s="30"/>
    </row>
    <row r="11" spans="1:22" ht="15.75" thickBot="1" x14ac:dyDescent="0.3">
      <c r="A11" s="19">
        <v>5</v>
      </c>
      <c r="B11" s="37" t="s">
        <v>20</v>
      </c>
      <c r="C11" s="46">
        <v>758313</v>
      </c>
      <c r="D11" s="41">
        <v>624038</v>
      </c>
      <c r="E11" s="41">
        <v>34423</v>
      </c>
      <c r="F11" s="41">
        <v>24312</v>
      </c>
      <c r="G11" s="41">
        <v>10111</v>
      </c>
      <c r="H11" s="41">
        <v>0</v>
      </c>
      <c r="I11" s="41">
        <v>0</v>
      </c>
      <c r="J11" s="41">
        <v>0</v>
      </c>
      <c r="K11" s="41">
        <v>0</v>
      </c>
      <c r="L11" s="47">
        <f t="shared" si="0"/>
        <v>0</v>
      </c>
      <c r="M11" s="41">
        <v>99852</v>
      </c>
      <c r="N11" s="50">
        <v>20520</v>
      </c>
      <c r="O11" s="51">
        <f>C11-J11-K11</f>
        <v>758313</v>
      </c>
      <c r="P11" s="30"/>
      <c r="Q11" s="31">
        <f t="shared" si="1"/>
        <v>36.954824561403505</v>
      </c>
      <c r="R11" s="30"/>
      <c r="S11" s="28"/>
      <c r="T11" s="30"/>
      <c r="U11" s="30"/>
      <c r="V11" s="30"/>
    </row>
    <row r="12" spans="1:22" ht="15.75" thickBot="1" x14ac:dyDescent="0.3">
      <c r="A12" s="54" t="s">
        <v>21</v>
      </c>
      <c r="B12" s="55"/>
      <c r="C12" s="40">
        <f t="shared" ref="C12:K12" si="2">SUM(C7:C11)</f>
        <v>3084678.55</v>
      </c>
      <c r="D12" s="40">
        <f t="shared" si="2"/>
        <v>2506077.0300000003</v>
      </c>
      <c r="E12" s="40">
        <f t="shared" si="2"/>
        <v>197115.97</v>
      </c>
      <c r="F12" s="40">
        <f t="shared" si="2"/>
        <v>156804</v>
      </c>
      <c r="G12" s="40">
        <f t="shared" si="2"/>
        <v>40239.97</v>
      </c>
      <c r="H12" s="40">
        <f t="shared" si="2"/>
        <v>72</v>
      </c>
      <c r="I12" s="40">
        <f t="shared" si="2"/>
        <v>0</v>
      </c>
      <c r="J12" s="40">
        <f t="shared" si="2"/>
        <v>0</v>
      </c>
      <c r="K12" s="40">
        <f t="shared" si="2"/>
        <v>13646.05</v>
      </c>
      <c r="L12" s="49">
        <f t="shared" si="0"/>
        <v>0.44238158948523182</v>
      </c>
      <c r="M12" s="40">
        <f>SUM(M7:M11)</f>
        <v>367839.5</v>
      </c>
      <c r="N12" s="31"/>
      <c r="O12" s="51"/>
      <c r="P12" s="30"/>
      <c r="Q12" s="30"/>
      <c r="R12" s="30"/>
      <c r="S12" s="28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0"/>
      <c r="O13" s="30"/>
      <c r="P13" s="30"/>
      <c r="Q13" s="30"/>
      <c r="R13" s="30"/>
      <c r="S13" s="28"/>
    </row>
    <row r="14" spans="1:22" x14ac:dyDescent="0.25">
      <c r="N14" s="38"/>
      <c r="O14" s="39"/>
      <c r="P14" s="38"/>
      <c r="Q14" s="38"/>
      <c r="R14" s="38"/>
      <c r="S14" s="28"/>
    </row>
    <row r="15" spans="1:22" x14ac:dyDescent="0.25">
      <c r="N15" s="29"/>
      <c r="O15" s="28"/>
      <c r="P15" s="28"/>
      <c r="Q15" s="28"/>
      <c r="R15" s="28"/>
      <c r="S15" s="28"/>
    </row>
    <row r="16" spans="1:22" x14ac:dyDescent="0.25">
      <c r="N16" s="28"/>
      <c r="O16" s="28"/>
      <c r="P16" s="28"/>
      <c r="Q16" s="28"/>
      <c r="R16" s="28"/>
      <c r="S16" s="28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22"/>
  <sheetViews>
    <sheetView zoomScale="130" zoomScaleNormal="130" workbookViewId="0">
      <selection activeCell="A2" sqref="A2:M2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9.7109375" style="1" customWidth="1"/>
    <col min="5" max="6" width="8.85546875" style="1"/>
    <col min="7" max="7" width="8.85546875" style="1" customWidth="1"/>
    <col min="8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20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  <c r="T3" s="28"/>
    </row>
    <row r="4" spans="1:20" x14ac:dyDescent="0.25">
      <c r="A4" s="20" t="s">
        <v>0</v>
      </c>
      <c r="B4" s="21" t="s">
        <v>1</v>
      </c>
      <c r="C4" s="75" t="s">
        <v>2</v>
      </c>
      <c r="D4" s="78" t="s">
        <v>3</v>
      </c>
      <c r="E4" s="81" t="s">
        <v>4</v>
      </c>
      <c r="F4" s="82"/>
      <c r="G4" s="82"/>
      <c r="H4" s="82"/>
      <c r="I4" s="83"/>
      <c r="J4" s="78" t="s">
        <v>5</v>
      </c>
      <c r="K4" s="83" t="s">
        <v>6</v>
      </c>
      <c r="L4" s="83"/>
      <c r="M4" s="78" t="s">
        <v>7</v>
      </c>
      <c r="N4" s="28"/>
      <c r="O4" s="28"/>
      <c r="P4" s="28"/>
      <c r="Q4" s="28"/>
      <c r="R4" s="28"/>
      <c r="S4" s="28"/>
      <c r="T4" s="28"/>
    </row>
    <row r="5" spans="1:20" x14ac:dyDescent="0.25">
      <c r="A5" s="22" t="s">
        <v>8</v>
      </c>
      <c r="B5" s="23" t="s">
        <v>9</v>
      </c>
      <c r="C5" s="76"/>
      <c r="D5" s="79"/>
      <c r="E5" s="78" t="s">
        <v>2</v>
      </c>
      <c r="F5" s="78" t="s">
        <v>10</v>
      </c>
      <c r="G5" s="78" t="s">
        <v>11</v>
      </c>
      <c r="H5" s="87" t="s">
        <v>12</v>
      </c>
      <c r="I5" s="78" t="s">
        <v>13</v>
      </c>
      <c r="J5" s="84"/>
      <c r="K5" s="78" t="s">
        <v>2</v>
      </c>
      <c r="L5" s="78" t="s">
        <v>14</v>
      </c>
      <c r="M5" s="84"/>
      <c r="N5" s="28"/>
      <c r="O5" s="28"/>
      <c r="P5" s="28"/>
      <c r="Q5" s="28"/>
      <c r="R5" s="28"/>
      <c r="S5" s="28"/>
      <c r="T5" s="28"/>
    </row>
    <row r="6" spans="1:20" x14ac:dyDescent="0.25">
      <c r="A6" s="24"/>
      <c r="B6" s="25" t="s">
        <v>15</v>
      </c>
      <c r="C6" s="77"/>
      <c r="D6" s="80"/>
      <c r="E6" s="86"/>
      <c r="F6" s="86"/>
      <c r="G6" s="86"/>
      <c r="H6" s="88"/>
      <c r="I6" s="80"/>
      <c r="J6" s="85"/>
      <c r="K6" s="80"/>
      <c r="L6" s="80"/>
      <c r="M6" s="85"/>
      <c r="N6" s="30" t="s">
        <v>33</v>
      </c>
      <c r="O6" s="30" t="s">
        <v>34</v>
      </c>
      <c r="P6" s="30"/>
      <c r="Q6" s="30"/>
      <c r="R6" s="38"/>
      <c r="S6" s="38"/>
      <c r="T6" s="28"/>
    </row>
    <row r="7" spans="1:20" x14ac:dyDescent="0.25">
      <c r="A7" s="19">
        <v>1</v>
      </c>
      <c r="B7" s="32" t="s">
        <v>22</v>
      </c>
      <c r="C7" s="41">
        <v>739563.98</v>
      </c>
      <c r="D7" s="41">
        <v>596483.93999999994</v>
      </c>
      <c r="E7" s="41">
        <v>36812.32</v>
      </c>
      <c r="F7" s="41">
        <v>28336.48</v>
      </c>
      <c r="G7" s="41">
        <v>8475.84</v>
      </c>
      <c r="H7" s="41">
        <v>0</v>
      </c>
      <c r="I7" s="42">
        <v>0</v>
      </c>
      <c r="J7" s="42">
        <v>0</v>
      </c>
      <c r="K7" s="42">
        <v>6310</v>
      </c>
      <c r="L7" s="42">
        <f>K7*100/C7</f>
        <v>0.85320542517497944</v>
      </c>
      <c r="M7" s="42">
        <v>99957.72</v>
      </c>
      <c r="N7" s="50">
        <v>24108</v>
      </c>
      <c r="O7" s="51">
        <f>C7-J7-K7</f>
        <v>733253.98</v>
      </c>
      <c r="P7" s="31">
        <f>O7/N7</f>
        <v>30.415379956860793</v>
      </c>
      <c r="Q7" s="30"/>
      <c r="R7" s="38"/>
      <c r="S7" s="38"/>
      <c r="T7" s="28"/>
    </row>
    <row r="8" spans="1:20" x14ac:dyDescent="0.25">
      <c r="A8" s="19">
        <v>2</v>
      </c>
      <c r="B8" s="33" t="s">
        <v>23</v>
      </c>
      <c r="C8" s="41">
        <v>679004</v>
      </c>
      <c r="D8" s="41">
        <v>546320</v>
      </c>
      <c r="E8" s="41">
        <v>40909</v>
      </c>
      <c r="F8" s="41">
        <v>35599</v>
      </c>
      <c r="G8" s="41">
        <v>5310</v>
      </c>
      <c r="H8" s="41">
        <v>0</v>
      </c>
      <c r="I8" s="41">
        <v>0</v>
      </c>
      <c r="J8" s="42">
        <v>0</v>
      </c>
      <c r="K8" s="41">
        <v>17608</v>
      </c>
      <c r="L8" s="42">
        <f t="shared" ref="L8:L16" si="0">K8*100/C8</f>
        <v>2.5932100547272179</v>
      </c>
      <c r="M8" s="41">
        <v>74167</v>
      </c>
      <c r="N8" s="50">
        <v>30274</v>
      </c>
      <c r="O8" s="51">
        <f t="shared" ref="O8:O13" si="1">C8-J8-K8</f>
        <v>661396</v>
      </c>
      <c r="P8" s="31">
        <f t="shared" ref="P8:P13" si="2">O8/N8</f>
        <v>21.846997423531743</v>
      </c>
      <c r="Q8" s="30"/>
      <c r="R8" s="38"/>
      <c r="S8" s="38"/>
      <c r="T8" s="28"/>
    </row>
    <row r="9" spans="1:20" x14ac:dyDescent="0.25">
      <c r="A9" s="19">
        <v>3</v>
      </c>
      <c r="B9" s="33" t="s">
        <v>24</v>
      </c>
      <c r="C9" s="41">
        <v>489727</v>
      </c>
      <c r="D9" s="41">
        <v>401085</v>
      </c>
      <c r="E9" s="41">
        <v>27552</v>
      </c>
      <c r="F9" s="41">
        <v>22257</v>
      </c>
      <c r="G9" s="41">
        <v>5295</v>
      </c>
      <c r="H9" s="41">
        <v>0</v>
      </c>
      <c r="I9" s="41">
        <v>0</v>
      </c>
      <c r="J9" s="42">
        <v>0</v>
      </c>
      <c r="K9" s="41">
        <v>2507</v>
      </c>
      <c r="L9" s="42">
        <f t="shared" si="0"/>
        <v>0.5119178644428426</v>
      </c>
      <c r="M9" s="41">
        <v>58583</v>
      </c>
      <c r="N9" s="50">
        <v>14910</v>
      </c>
      <c r="O9" s="51">
        <f t="shared" si="1"/>
        <v>487220</v>
      </c>
      <c r="P9" s="31">
        <f t="shared" si="2"/>
        <v>32.677397719651239</v>
      </c>
      <c r="Q9" s="30"/>
      <c r="R9" s="38"/>
      <c r="S9" s="38"/>
      <c r="T9" s="28"/>
    </row>
    <row r="10" spans="1:20" x14ac:dyDescent="0.25">
      <c r="A10" s="19">
        <v>4</v>
      </c>
      <c r="B10" s="33" t="s">
        <v>25</v>
      </c>
      <c r="C10" s="41">
        <v>465679</v>
      </c>
      <c r="D10" s="41">
        <v>385586</v>
      </c>
      <c r="E10" s="41">
        <v>32585</v>
      </c>
      <c r="F10" s="41">
        <v>26744</v>
      </c>
      <c r="G10" s="41">
        <v>5841</v>
      </c>
      <c r="H10" s="41">
        <v>0</v>
      </c>
      <c r="I10" s="41">
        <v>0</v>
      </c>
      <c r="J10" s="42">
        <v>0</v>
      </c>
      <c r="K10" s="41">
        <v>2915</v>
      </c>
      <c r="L10" s="42">
        <f t="shared" si="0"/>
        <v>0.62596767301080791</v>
      </c>
      <c r="M10" s="41">
        <v>44593</v>
      </c>
      <c r="N10" s="50">
        <v>22493</v>
      </c>
      <c r="O10" s="51">
        <f t="shared" si="1"/>
        <v>462764</v>
      </c>
      <c r="P10" s="31">
        <f t="shared" si="2"/>
        <v>20.57368959231761</v>
      </c>
      <c r="Q10" s="30"/>
      <c r="R10" s="38"/>
      <c r="S10" s="38"/>
      <c r="T10" s="28"/>
    </row>
    <row r="11" spans="1:20" x14ac:dyDescent="0.25">
      <c r="A11" s="19">
        <v>5</v>
      </c>
      <c r="B11" s="33" t="s">
        <v>26</v>
      </c>
      <c r="C11" s="43">
        <v>776627</v>
      </c>
      <c r="D11" s="43">
        <v>644751</v>
      </c>
      <c r="E11" s="43">
        <v>47955</v>
      </c>
      <c r="F11" s="43">
        <v>37955</v>
      </c>
      <c r="G11" s="43">
        <v>10000</v>
      </c>
      <c r="H11" s="41">
        <v>0</v>
      </c>
      <c r="I11" s="41">
        <v>0</v>
      </c>
      <c r="J11" s="42">
        <v>0</v>
      </c>
      <c r="K11" s="41">
        <v>3000</v>
      </c>
      <c r="L11" s="42">
        <f t="shared" si="0"/>
        <v>0.38628582318152732</v>
      </c>
      <c r="M11" s="41">
        <v>80921</v>
      </c>
      <c r="N11" s="50">
        <v>33213</v>
      </c>
      <c r="O11" s="51">
        <f t="shared" si="1"/>
        <v>773627</v>
      </c>
      <c r="P11" s="31">
        <f t="shared" si="2"/>
        <v>23.292897359467677</v>
      </c>
      <c r="Q11" s="30"/>
      <c r="R11" s="38"/>
      <c r="S11" s="38"/>
      <c r="T11" s="28"/>
    </row>
    <row r="12" spans="1:20" x14ac:dyDescent="0.25">
      <c r="A12" s="26">
        <v>6</v>
      </c>
      <c r="B12" s="34" t="s">
        <v>27</v>
      </c>
      <c r="C12" s="41">
        <v>871773</v>
      </c>
      <c r="D12" s="41">
        <v>643561</v>
      </c>
      <c r="E12" s="41">
        <v>47553</v>
      </c>
      <c r="F12" s="41">
        <v>44002</v>
      </c>
      <c r="G12" s="41">
        <v>3551</v>
      </c>
      <c r="H12" s="41">
        <v>0</v>
      </c>
      <c r="I12" s="41">
        <v>0</v>
      </c>
      <c r="J12" s="42">
        <v>0</v>
      </c>
      <c r="K12" s="41">
        <v>11204</v>
      </c>
      <c r="L12" s="42">
        <f t="shared" si="0"/>
        <v>1.285196949205814</v>
      </c>
      <c r="M12" s="41">
        <v>169455</v>
      </c>
      <c r="N12" s="50">
        <v>33052</v>
      </c>
      <c r="O12" s="51">
        <f t="shared" si="1"/>
        <v>860569</v>
      </c>
      <c r="P12" s="31">
        <f t="shared" si="2"/>
        <v>26.036820767275806</v>
      </c>
      <c r="Q12" s="30"/>
      <c r="R12" s="38"/>
      <c r="S12" s="38"/>
      <c r="T12" s="28"/>
    </row>
    <row r="13" spans="1:20" x14ac:dyDescent="0.25">
      <c r="A13" s="26">
        <v>7</v>
      </c>
      <c r="B13" s="34" t="s">
        <v>29</v>
      </c>
      <c r="C13" s="41">
        <v>1372285</v>
      </c>
      <c r="D13" s="41">
        <v>1048762</v>
      </c>
      <c r="E13" s="41">
        <v>123131</v>
      </c>
      <c r="F13" s="41">
        <v>116808</v>
      </c>
      <c r="G13" s="41">
        <v>6323</v>
      </c>
      <c r="H13" s="41">
        <v>0</v>
      </c>
      <c r="I13" s="41">
        <v>0</v>
      </c>
      <c r="J13" s="42">
        <v>0</v>
      </c>
      <c r="K13" s="41">
        <v>43576</v>
      </c>
      <c r="L13" s="42">
        <f t="shared" si="0"/>
        <v>3.1754336744918148</v>
      </c>
      <c r="M13" s="41">
        <v>156816</v>
      </c>
      <c r="N13" s="50">
        <v>102031</v>
      </c>
      <c r="O13" s="51">
        <f t="shared" si="1"/>
        <v>1328709</v>
      </c>
      <c r="P13" s="31">
        <f t="shared" si="2"/>
        <v>13.02260097421372</v>
      </c>
      <c r="Q13" s="30"/>
      <c r="R13" s="38"/>
      <c r="S13" s="38"/>
      <c r="T13" s="28"/>
    </row>
    <row r="14" spans="1:20" x14ac:dyDescent="0.25">
      <c r="A14" s="73" t="s">
        <v>21</v>
      </c>
      <c r="B14" s="74"/>
      <c r="C14" s="44">
        <f t="shared" ref="C14:K14" si="3">SUM(C7:C13)</f>
        <v>5394658.9800000004</v>
      </c>
      <c r="D14" s="44">
        <f t="shared" si="3"/>
        <v>4266548.9399999995</v>
      </c>
      <c r="E14" s="44">
        <f t="shared" si="3"/>
        <v>356497.32</v>
      </c>
      <c r="F14" s="44">
        <f t="shared" si="3"/>
        <v>311701.48</v>
      </c>
      <c r="G14" s="44">
        <f t="shared" si="3"/>
        <v>44795.839999999997</v>
      </c>
      <c r="H14" s="44">
        <f t="shared" si="3"/>
        <v>0</v>
      </c>
      <c r="I14" s="44">
        <f t="shared" si="3"/>
        <v>0</v>
      </c>
      <c r="J14" s="45">
        <f t="shared" si="3"/>
        <v>0</v>
      </c>
      <c r="K14" s="44">
        <f t="shared" si="3"/>
        <v>87120</v>
      </c>
      <c r="L14" s="45">
        <f t="shared" si="0"/>
        <v>1.6149306253274973</v>
      </c>
      <c r="M14" s="44">
        <f>SUM(M7:M13)</f>
        <v>684492.72</v>
      </c>
      <c r="N14" s="31"/>
      <c r="O14" s="51"/>
      <c r="P14" s="30"/>
      <c r="Q14" s="30"/>
      <c r="R14" s="38"/>
      <c r="S14" s="38"/>
      <c r="T14" s="28"/>
    </row>
    <row r="15" spans="1:20" ht="15.75" thickBot="1" x14ac:dyDescent="0.3">
      <c r="A15" s="27">
        <v>8</v>
      </c>
      <c r="B15" s="35" t="s">
        <v>28</v>
      </c>
      <c r="C15" s="46">
        <v>2404944</v>
      </c>
      <c r="D15" s="46">
        <v>2119400</v>
      </c>
      <c r="E15" s="46">
        <v>216744</v>
      </c>
      <c r="F15" s="46">
        <v>214744</v>
      </c>
      <c r="G15" s="46">
        <v>0</v>
      </c>
      <c r="H15" s="46">
        <v>2000</v>
      </c>
      <c r="I15" s="46">
        <v>0</v>
      </c>
      <c r="J15" s="47">
        <v>0</v>
      </c>
      <c r="K15" s="46">
        <v>0</v>
      </c>
      <c r="L15" s="47">
        <f t="shared" si="0"/>
        <v>0</v>
      </c>
      <c r="M15" s="46">
        <v>68800</v>
      </c>
      <c r="N15" s="50">
        <v>569902</v>
      </c>
      <c r="O15" s="51">
        <f>C15-J15-K15</f>
        <v>2404944</v>
      </c>
      <c r="P15" s="31">
        <f>O15/N15</f>
        <v>4.2199255310562167</v>
      </c>
      <c r="Q15" s="30"/>
      <c r="R15" s="38"/>
      <c r="S15" s="38"/>
      <c r="T15" s="28"/>
    </row>
    <row r="16" spans="1:20" ht="15.75" thickBot="1" x14ac:dyDescent="0.3">
      <c r="A16" s="54" t="s">
        <v>21</v>
      </c>
      <c r="B16" s="55"/>
      <c r="C16" s="48">
        <f t="shared" ref="C16:K16" si="4">SUM(C14:C15)</f>
        <v>7799602.9800000004</v>
      </c>
      <c r="D16" s="48">
        <f t="shared" si="4"/>
        <v>6385948.9399999995</v>
      </c>
      <c r="E16" s="48">
        <f t="shared" si="4"/>
        <v>573241.32000000007</v>
      </c>
      <c r="F16" s="48">
        <f t="shared" si="4"/>
        <v>526445.48</v>
      </c>
      <c r="G16" s="48">
        <f t="shared" si="4"/>
        <v>44795.839999999997</v>
      </c>
      <c r="H16" s="48">
        <f t="shared" si="4"/>
        <v>2000</v>
      </c>
      <c r="I16" s="48">
        <f t="shared" si="4"/>
        <v>0</v>
      </c>
      <c r="J16" s="48">
        <f t="shared" si="4"/>
        <v>0</v>
      </c>
      <c r="K16" s="48">
        <f t="shared" si="4"/>
        <v>87120</v>
      </c>
      <c r="L16" s="40">
        <f t="shared" si="0"/>
        <v>1.1169799312015751</v>
      </c>
      <c r="M16" s="48">
        <f>SUM(M14:M15)</f>
        <v>753292.72</v>
      </c>
      <c r="N16" s="51"/>
      <c r="O16" s="51"/>
      <c r="P16" s="30"/>
      <c r="Q16" s="30"/>
      <c r="R16" s="38"/>
      <c r="S16" s="38"/>
      <c r="T16" s="28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8"/>
      <c r="O17" s="38"/>
      <c r="P17" s="38"/>
      <c r="Q17" s="38"/>
      <c r="R17" s="38"/>
      <c r="S17" s="38"/>
      <c r="T17" s="28"/>
    </row>
    <row r="18" spans="1:20" x14ac:dyDescent="0.25">
      <c r="N18" s="29"/>
      <c r="O18" s="28"/>
      <c r="P18" s="28"/>
      <c r="Q18" s="28"/>
      <c r="R18" s="28"/>
      <c r="S18" s="28"/>
      <c r="T18" s="28"/>
    </row>
    <row r="19" spans="1:20" x14ac:dyDescent="0.25">
      <c r="N19" s="29"/>
      <c r="O19" s="28"/>
      <c r="P19" s="28"/>
      <c r="Q19" s="28"/>
      <c r="R19" s="28"/>
      <c r="S19" s="28"/>
      <c r="T19" s="28"/>
    </row>
    <row r="20" spans="1:20" x14ac:dyDescent="0.25">
      <c r="N20" s="29"/>
      <c r="O20" s="28"/>
      <c r="P20" s="28"/>
      <c r="Q20" s="28"/>
      <c r="R20" s="28"/>
      <c r="S20" s="28"/>
      <c r="T20" s="28"/>
    </row>
    <row r="21" spans="1:20" x14ac:dyDescent="0.25">
      <c r="N21" s="28"/>
      <c r="O21" s="28"/>
      <c r="P21" s="28"/>
      <c r="Q21" s="28"/>
      <c r="R21" s="28"/>
      <c r="S21" s="28"/>
      <c r="T21" s="28"/>
    </row>
    <row r="22" spans="1:20" x14ac:dyDescent="0.25">
      <c r="N22" s="28"/>
      <c r="O22" s="28"/>
      <c r="P22" s="28"/>
      <c r="Q22" s="28"/>
      <c r="R22" s="28"/>
      <c r="S22" s="28"/>
      <c r="T22" s="28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2">
        <v>0.55800000000000005</v>
      </c>
    </row>
    <row r="5" spans="1:3" x14ac:dyDescent="0.25">
      <c r="A5" t="s">
        <v>4</v>
      </c>
      <c r="C5" s="12">
        <v>9.6000000000000002E-2</v>
      </c>
    </row>
    <row r="6" spans="1:3" x14ac:dyDescent="0.25">
      <c r="A6" t="s">
        <v>32</v>
      </c>
      <c r="C6" s="12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2022-07-18T10:38:23Z</cp:lastPrinted>
  <dcterms:created xsi:type="dcterms:W3CDTF">2014-01-10T08:14:18Z</dcterms:created>
  <dcterms:modified xsi:type="dcterms:W3CDTF">2022-07-20T05:43:31Z</dcterms:modified>
</cp:coreProperties>
</file>