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375" windowWidth="18195" windowHeight="114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9" i="1"/>
  <c r="W14" i="1" l="1"/>
  <c r="S14" i="1"/>
  <c r="S13" i="1"/>
  <c r="S12" i="1"/>
  <c r="S11" i="1"/>
  <c r="S10" i="1"/>
  <c r="S9" i="1"/>
  <c r="S10" i="2" s="1"/>
  <c r="T10" i="2" l="1"/>
  <c r="T11" i="2"/>
  <c r="T12" i="2"/>
  <c r="T13" i="2"/>
  <c r="T14" i="2"/>
  <c r="T15" i="2"/>
  <c r="T16" i="2"/>
  <c r="T17" i="2"/>
  <c r="T18" i="2"/>
  <c r="T9" i="2"/>
  <c r="S11" i="2"/>
  <c r="S12" i="2"/>
  <c r="S13" i="2"/>
  <c r="S14" i="2"/>
  <c r="S15" i="2"/>
  <c r="S16" i="2"/>
  <c r="S17" i="2"/>
  <c r="S18" i="2"/>
  <c r="S9" i="2"/>
  <c r="X14" i="1" l="1"/>
  <c r="U14" i="1" l="1"/>
  <c r="Y16" i="2" l="1"/>
  <c r="Y18" i="2" s="1"/>
  <c r="X16" i="2"/>
  <c r="X18" i="2" s="1"/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<sst xmlns="http://schemas.openxmlformats.org/spreadsheetml/2006/main" count="130" uniqueCount="44">
  <si>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</si>
  <si>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</si>
  <si>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</si>
  <si>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</si>
  <si>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</si>
  <si>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</si>
  <si>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</si>
  <si>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</si>
  <si>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</si>
  <si>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</si>
  <si>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</si>
  <si>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</si>
  <si>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</si>
  <si>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</si>
  <si>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</si>
  <si>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</si>
  <si>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</si>
  <si>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</si>
  <si>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</si>
  <si>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</si>
  <si>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</si>
  <si>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</si>
  <si>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</si>
  <si>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</si>
  <si>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</si>
  <si>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</si>
  <si>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</si>
  <si>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</si>
  <si>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</si>
  <si>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</si>
  <si>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</si>
  <si>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</si>
  <si>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</si>
  <si>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</si>
  <si>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</si>
  <si>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</si>
  <si>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</si>
  <si>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</si>
  <si>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Darbo vietų sk. vartotojams</t>
  </si>
  <si>
    <t>Lanky-tojų skaičius</t>
  </si>
  <si>
    <t>Gyv.sk.</t>
  </si>
  <si>
    <t>Gyvent.sk.</t>
  </si>
  <si>
    <t>ALYTAUS APSKRITIES SAVIVALDYBIŲ VIEŠOSIOSE BIBLIOTEKOSE 2021 M.</t>
  </si>
  <si>
    <t>VILNIAUS APSKRITIES SAVIVALDYBIŲ VIEŠOSIOSE BIBLIOTEKOSE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</si>
</sst>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4E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0" fillId="0" borderId="0" xfId="0" applyNumberFormat="1"/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8" fillId="2" borderId="0" xfId="0" applyFont="1" applyFill="1" applyAlignment="1">
      <alignment vertical="center"/>
    </xf>
    <xf numFmtId="0" fontId="8" fillId="2" borderId="18" xfId="0" applyFont="1" applyFill="1" applyBorder="1" applyAlignment="1"/>
    <xf numFmtId="0" fontId="12" fillId="2" borderId="0" xfId="0" applyFont="1" applyFill="1"/>
    <xf numFmtId="0" fontId="8" fillId="2" borderId="0" xfId="0" applyFont="1" applyFill="1"/>
    <xf numFmtId="0" fontId="14" fillId="2" borderId="0" xfId="0" applyFont="1" applyFill="1"/>
    <xf numFmtId="164" fontId="14" fillId="2" borderId="0" xfId="0" applyNumberFormat="1" applyFont="1" applyFill="1"/>
    <xf numFmtId="0" fontId="0" fillId="2" borderId="0" xfId="0" applyFont="1" applyFill="1"/>
    <xf numFmtId="0" fontId="8" fillId="5" borderId="13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 wrapText="1"/>
    </xf>
    <xf numFmtId="0" fontId="16" fillId="2" borderId="0" xfId="0" applyFont="1" applyFill="1"/>
    <xf numFmtId="0" fontId="8" fillId="5" borderId="13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vertical="top" wrapText="1"/>
    </xf>
    <xf numFmtId="0" fontId="6" fillId="4" borderId="16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7" fillId="2" borderId="0" xfId="0" applyFont="1" applyFill="1"/>
    <xf numFmtId="164" fontId="17" fillId="2" borderId="0" xfId="0" applyNumberFormat="1" applyFont="1" applyFill="1"/>
    <xf numFmtId="0" fontId="8" fillId="5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" fontId="8" fillId="6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7" fillId="2" borderId="0" xfId="0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right"/>
    </xf>
    <xf numFmtId="0" fontId="7" fillId="4" borderId="15" xfId="0" applyFont="1" applyFill="1" applyBorder="1" applyAlignment="1"/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top" wrapText="1"/>
    </xf>
    <xf numFmtId="0" fontId="13" fillId="4" borderId="17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/>
    <xf numFmtId="1" fontId="19" fillId="2" borderId="0" xfId="0" applyNumberFormat="1" applyFont="1" applyFill="1" applyBorder="1" applyAlignment="1">
      <alignment horizontal="center"/>
    </xf>
    <xf numFmtId="1" fontId="2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4EC"/>
      <color rgb="FFFDFDFD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(Alytaus!$C$9,Alytaus!$C$10,Alytaus!$C$11,Alytaus!$C$12,Alytaus!$C$13)</c:f>
              <c:numCache>
                <c:formatCode>General</c:formatCode>
                <c:ptCount val="5"/>
                <c:pt idx="0">
                  <c:v>132</c:v>
                </c:pt>
                <c:pt idx="1">
                  <c:v>344</c:v>
                </c:pt>
                <c:pt idx="2">
                  <c:v>148</c:v>
                </c:pt>
                <c:pt idx="3">
                  <c:v>233</c:v>
                </c:pt>
                <c:pt idx="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C-43E0-89A0-B91B04A296B0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(Alytaus!$O$9,Alytaus!$O$10,Alytaus!$O$11,Alytaus!$O$12,Alytaus!$O$13)</c:f>
              <c:numCache>
                <c:formatCode>General</c:formatCode>
                <c:ptCount val="5"/>
                <c:pt idx="0">
                  <c:v>45</c:v>
                </c:pt>
                <c:pt idx="1">
                  <c:v>128</c:v>
                </c:pt>
                <c:pt idx="2">
                  <c:v>34</c:v>
                </c:pt>
                <c:pt idx="3">
                  <c:v>142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C-43E0-89A0-B91B04A296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24672"/>
        <c:axId val="50126208"/>
      </c:barChart>
      <c:catAx>
        <c:axId val="501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126208"/>
        <c:crosses val="autoZero"/>
        <c:auto val="1"/>
        <c:lblAlgn val="ctr"/>
        <c:lblOffset val="100"/>
        <c:noMultiLvlLbl val="0"/>
      </c:catAx>
      <c:valAx>
        <c:axId val="50126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1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Alytaus apskrities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321161992408743"/>
          <c:y val="2.3438030585338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B3-484A-8098-B906E9320C59}"/>
                </c:ext>
              </c:extLst>
            </c:dLbl>
            <c:dLbl>
              <c:idx val="4"/>
              <c:layout>
                <c:manualLayout>
                  <c:x val="-2.500000000000010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3-484A-8098-B906E9320C59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(Alytaus!$B$12,Alytaus!$B$10,Alytaus!$B$13,Alytaus!$B$11,Alytaus!$B$9)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(Alytaus!$S$12,Alytaus!$S$10,Alytaus!$S$13,Alytaus!$S$11,Alytaus!$S$9)</c:f>
              <c:numCache>
                <c:formatCode>0.0</c:formatCode>
                <c:ptCount val="5"/>
                <c:pt idx="0">
                  <c:v>8.520656987499299</c:v>
                </c:pt>
                <c:pt idx="1">
                  <c:v>4.9531769986843122</c:v>
                </c:pt>
                <c:pt idx="2">
                  <c:v>5.6042884990253414</c:v>
                </c:pt>
                <c:pt idx="3">
                  <c:v>1.7879680269246949</c:v>
                </c:pt>
                <c:pt idx="4">
                  <c:v>1.5242353419367951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3-484A-8098-B906E932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8640"/>
        <c:axId val="106850176"/>
      </c:areaChart>
      <c:catAx>
        <c:axId val="1068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850176"/>
        <c:crosses val="autoZero"/>
        <c:auto val="1"/>
        <c:lblAlgn val="ctr"/>
        <c:lblOffset val="100"/>
        <c:noMultiLvlLbl val="0"/>
      </c:catAx>
      <c:valAx>
        <c:axId val="1068501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0684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(Vilniaus!$C$9,Vilniaus!$C$10,Vilniaus!$C$11,Vilniaus!$C$12,Vilniaus!$C$13,Vilniaus!$C$14,Vilniaus!$C$15,Vilniaus!$C$17)</c:f>
              <c:numCache>
                <c:formatCode>General</c:formatCode>
                <c:ptCount val="8"/>
                <c:pt idx="0">
                  <c:v>244</c:v>
                </c:pt>
                <c:pt idx="1">
                  <c:v>314</c:v>
                </c:pt>
                <c:pt idx="2">
                  <c:v>158</c:v>
                </c:pt>
                <c:pt idx="3">
                  <c:v>249</c:v>
                </c:pt>
                <c:pt idx="4">
                  <c:v>213</c:v>
                </c:pt>
                <c:pt idx="5">
                  <c:v>342</c:v>
                </c:pt>
                <c:pt idx="6">
                  <c:v>248</c:v>
                </c:pt>
                <c:pt idx="7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D2F-9948-2CD1E8A447B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(Vilniaus!$O$9,Vilniaus!$O$10,Vilniaus!$O$11,Vilniaus!$O$12,Vilniaus!$O$13,Vilniaus!$O$14,Vilniaus!$O$15,Vilniaus!$O$17)</c:f>
              <c:numCache>
                <c:formatCode>General</c:formatCode>
                <c:ptCount val="8"/>
                <c:pt idx="0">
                  <c:v>81</c:v>
                </c:pt>
                <c:pt idx="1">
                  <c:v>115</c:v>
                </c:pt>
                <c:pt idx="2">
                  <c:v>75</c:v>
                </c:pt>
                <c:pt idx="3">
                  <c:v>64</c:v>
                </c:pt>
                <c:pt idx="4">
                  <c:v>82</c:v>
                </c:pt>
                <c:pt idx="5">
                  <c:v>111</c:v>
                </c:pt>
                <c:pt idx="6">
                  <c:v>152</c:v>
                </c:pt>
                <c:pt idx="7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D2F-9948-2CD1E8A447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577920"/>
        <c:axId val="110702592"/>
      </c:barChart>
      <c:catAx>
        <c:axId val="1105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0702592"/>
        <c:crosses val="autoZero"/>
        <c:auto val="1"/>
        <c:lblAlgn val="ctr"/>
        <c:lblOffset val="100"/>
        <c:noMultiLvlLbl val="0"/>
      </c:catAx>
      <c:valAx>
        <c:axId val="110702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05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Vilniaus apskrities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71-4824-920F-4930BA5D27D1}"/>
                </c:ext>
              </c:extLst>
            </c:dLbl>
            <c:dLbl>
              <c:idx val="7"/>
              <c:layout>
                <c:manualLayout>
                  <c:x val="-8.333333333333230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71-4824-920F-4930BA5D27D1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(Vilniaus!$B$11,Vilniaus!$B$9,Vilniaus!$B$10,Vilniaus!$B$14,Vilniaus!$B$12,Vilniaus!$B$13,Vilniaus!$B$15,Vilniaus!$B$17)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(Vilniaus!$S$11,Vilniaus!$S$9,Vilniaus!$S$10,Vilniaus!$S$14,Vilniaus!$S$12,Vilniaus!$S$13,Vilniaus!$S$15,Vilniaus!$S$17)</c:f>
              <c:numCache>
                <c:formatCode>0.0</c:formatCode>
                <c:ptCount val="8"/>
                <c:pt idx="0">
                  <c:v>5.0301810865191143</c:v>
                </c:pt>
                <c:pt idx="1">
                  <c:v>3.359880537580886</c:v>
                </c:pt>
                <c:pt idx="2">
                  <c:v>1.5242353419367951</c:v>
                </c:pt>
                <c:pt idx="3">
                  <c:v>3.3583444269635727</c:v>
                </c:pt>
                <c:pt idx="4">
                  <c:v>2.8897879340239188</c:v>
                </c:pt>
                <c:pt idx="5">
                  <c:v>2.4689127751181768</c:v>
                </c:pt>
                <c:pt idx="6">
                  <c:v>1.4897433133067401</c:v>
                </c:pt>
                <c:pt idx="7">
                  <c:v>0.23697056825542268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1-4824-920F-4930BA5D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75648"/>
        <c:axId val="49277184"/>
      </c:areaChart>
      <c:catAx>
        <c:axId val="492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77184"/>
        <c:crosses val="autoZero"/>
        <c:auto val="1"/>
        <c:lblAlgn val="ctr"/>
        <c:lblOffset val="100"/>
        <c:noMultiLvlLbl val="0"/>
      </c:catAx>
      <c:valAx>
        <c:axId val="49277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927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A-46CF-8CD9-EAA9EF66E49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A-46CF-8CD9-EAA9EF66E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92032"/>
        <c:axId val="49293568"/>
      </c:barChart>
      <c:catAx>
        <c:axId val="492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293568"/>
        <c:crosses val="autoZero"/>
        <c:auto val="1"/>
        <c:lblAlgn val="ctr"/>
        <c:lblOffset val="100"/>
        <c:noMultiLvlLbl val="0"/>
      </c:catAx>
      <c:valAx>
        <c:axId val="4929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2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3-4A33-960C-F36C3D3C8E06}"/>
                </c:ext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A33-960C-F36C3D3C8E06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3-4A33-960C-F36C3D3C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7648"/>
        <c:axId val="49309184"/>
      </c:areaChart>
      <c:catAx>
        <c:axId val="493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309184"/>
        <c:crosses val="autoZero"/>
        <c:auto val="1"/>
        <c:lblAlgn val="ctr"/>
        <c:lblOffset val="100"/>
        <c:noMultiLvlLbl val="0"/>
      </c:catAx>
      <c:valAx>
        <c:axId val="49309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30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E-4245-ACB4-FECE79B7F08D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E-4245-ACB4-FECE79B7F0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343872"/>
        <c:axId val="49411200"/>
      </c:barChart>
      <c:catAx>
        <c:axId val="493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411200"/>
        <c:crosses val="autoZero"/>
        <c:auto val="1"/>
        <c:lblAlgn val="ctr"/>
        <c:lblOffset val="100"/>
        <c:noMultiLvlLbl val="0"/>
      </c:catAx>
      <c:valAx>
        <c:axId val="49411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3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F-4A00-89DC-2AE7D32A9D64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F-4A00-89DC-2AE7D32A9D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9800320"/>
        <c:axId val="49848320"/>
      </c:areaChart>
      <c:catAx>
        <c:axId val="498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848320"/>
        <c:crosses val="autoZero"/>
        <c:auto val="1"/>
        <c:lblAlgn val="ctr"/>
        <c:lblOffset val="100"/>
        <c:noMultiLvlLbl val="0"/>
      </c:catAx>
      <c:valAx>
        <c:axId val="498483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980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51288</xdr:colOff>
      <xdr:row>15</xdr:row>
      <xdr:rowOff>183173</xdr:rowOff>
    </xdr:from>
    <xdr:to>
      <xdr:col>12</xdr:col>
      <xdr:colOff>29307</xdr:colOff>
      <xdr:row>28</xdr:row>
      <xdr:rowOff>124558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43961</xdr:colOff>
      <xdr:row>15</xdr:row>
      <xdr:rowOff>183172</xdr:rowOff>
    </xdr:from>
    <xdr:to>
      <xdr:col>22</xdr:col>
      <xdr:colOff>395654</xdr:colOff>
      <xdr:row>28</xdr:row>
      <xdr:rowOff>122867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18</xdr:row>
      <xdr:rowOff>153865</xdr:rowOff>
    </xdr:from>
    <xdr:to>
      <xdr:col>10</xdr:col>
      <xdr:colOff>271098</xdr:colOff>
      <xdr:row>32</xdr:row>
      <xdr:rowOff>14655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146539</xdr:colOff>
      <xdr:row>18</xdr:row>
      <xdr:rowOff>153865</xdr:rowOff>
    </xdr:from>
    <xdr:to>
      <xdr:col>22</xdr:col>
      <xdr:colOff>0</xdr:colOff>
      <xdr:row>31</xdr:row>
      <xdr:rowOff>131884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295273</xdr:colOff>
      <xdr:row>0</xdr:row>
      <xdr:rowOff>152400</xdr:rowOff>
    </xdr:from>
    <xdr:to>
      <xdr:col>12</xdr:col>
      <xdr:colOff>348073</xdr:colOff>
      <xdr:row>12</xdr:row>
      <xdr:rowOff>166350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13</xdr:row>
      <xdr:rowOff>109536</xdr:rowOff>
    </xdr:from>
    <xdr:to>
      <xdr:col>12</xdr:col>
      <xdr:colOff>376650</xdr:colOff>
      <xdr:row>24</xdr:row>
      <xdr:rowOff>313986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157163</xdr:rowOff>
    </xdr:from>
    <xdr:to>
      <xdr:col>20</xdr:col>
      <xdr:colOff>52800</xdr:colOff>
      <xdr:row>12</xdr:row>
      <xdr:rowOff>171113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13</xdr:row>
      <xdr:rowOff>90486</xdr:rowOff>
    </xdr:from>
    <xdr:to>
      <xdr:col>20</xdr:col>
      <xdr:colOff>71850</xdr:colOff>
      <xdr:row>24</xdr:row>
      <xdr:rowOff>294936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F37"/>
  <sheetViews>
    <sheetView tabSelected="1" zoomScale="130" zoomScaleNormal="130" workbookViewId="0">
      <selection activeCell="A3" sqref="A3:R3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32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"/>
      <c r="V2" s="1"/>
    </row>
    <row r="3" spans="1:32" x14ac:dyDescent="0.2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0"/>
      <c r="T3" s="20"/>
      <c r="U3" s="1"/>
      <c r="V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15" t="s">
        <v>1</v>
      </c>
      <c r="B5" s="15" t="s">
        <v>2</v>
      </c>
      <c r="C5" s="70" t="s">
        <v>38</v>
      </c>
      <c r="D5" s="70"/>
      <c r="E5" s="70"/>
      <c r="F5" s="70"/>
      <c r="G5" s="71" t="s">
        <v>4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 t="s">
        <v>5</v>
      </c>
      <c r="V5" s="74"/>
      <c r="W5" s="41"/>
      <c r="X5" s="41"/>
      <c r="Y5" s="41"/>
      <c r="Z5" s="41"/>
      <c r="AA5" s="26"/>
      <c r="AB5" s="26"/>
      <c r="AC5" s="26"/>
      <c r="AD5" s="26"/>
      <c r="AE5" s="26"/>
      <c r="AF5" s="26"/>
    </row>
    <row r="6" spans="1:32" x14ac:dyDescent="0.25">
      <c r="A6" s="17" t="s">
        <v>6</v>
      </c>
      <c r="B6" s="16" t="s">
        <v>7</v>
      </c>
      <c r="C6" s="63" t="s">
        <v>8</v>
      </c>
      <c r="D6" s="65" t="s">
        <v>9</v>
      </c>
      <c r="E6" s="63" t="s">
        <v>10</v>
      </c>
      <c r="F6" s="63" t="s">
        <v>11</v>
      </c>
      <c r="G6" s="79" t="s">
        <v>12</v>
      </c>
      <c r="H6" s="80"/>
      <c r="I6" s="80"/>
      <c r="J6" s="80"/>
      <c r="K6" s="80" t="s">
        <v>13</v>
      </c>
      <c r="L6" s="80"/>
      <c r="M6" s="80"/>
      <c r="N6" s="80"/>
      <c r="O6" s="81" t="s">
        <v>14</v>
      </c>
      <c r="P6" s="82"/>
      <c r="Q6" s="82"/>
      <c r="R6" s="82"/>
      <c r="S6" s="82"/>
      <c r="T6" s="82"/>
      <c r="U6" s="75"/>
      <c r="V6" s="76"/>
      <c r="W6" s="41"/>
      <c r="X6" s="41"/>
      <c r="Y6" s="41"/>
      <c r="Z6" s="41"/>
      <c r="AA6" s="26"/>
      <c r="AB6" s="26"/>
      <c r="AC6" s="26"/>
      <c r="AD6" s="26"/>
      <c r="AE6" s="26"/>
      <c r="AF6" s="26"/>
    </row>
    <row r="7" spans="1:32" x14ac:dyDescent="0.25">
      <c r="A7" s="18"/>
      <c r="B7" s="16" t="s">
        <v>15</v>
      </c>
      <c r="C7" s="77"/>
      <c r="D7" s="78"/>
      <c r="E7" s="77"/>
      <c r="F7" s="77"/>
      <c r="G7" s="65" t="s">
        <v>16</v>
      </c>
      <c r="H7" s="65" t="s">
        <v>9</v>
      </c>
      <c r="I7" s="63" t="s">
        <v>10</v>
      </c>
      <c r="J7" s="63" t="s">
        <v>17</v>
      </c>
      <c r="K7" s="63" t="s">
        <v>16</v>
      </c>
      <c r="L7" s="63" t="s">
        <v>9</v>
      </c>
      <c r="M7" s="63" t="s">
        <v>10</v>
      </c>
      <c r="N7" s="63" t="s">
        <v>17</v>
      </c>
      <c r="O7" s="65" t="s">
        <v>16</v>
      </c>
      <c r="P7" s="65" t="s">
        <v>9</v>
      </c>
      <c r="Q7" s="63" t="s">
        <v>10</v>
      </c>
      <c r="R7" s="63" t="s">
        <v>17</v>
      </c>
      <c r="S7" s="63" t="s">
        <v>18</v>
      </c>
      <c r="T7" s="63" t="s">
        <v>19</v>
      </c>
      <c r="U7" s="63" t="s">
        <v>20</v>
      </c>
      <c r="V7" s="63" t="s">
        <v>21</v>
      </c>
      <c r="W7" s="41"/>
      <c r="X7" s="41"/>
      <c r="Y7" s="41"/>
      <c r="Z7" s="41"/>
      <c r="AA7" s="26"/>
      <c r="AB7" s="26"/>
      <c r="AC7" s="26"/>
      <c r="AD7" s="26"/>
      <c r="AE7" s="26"/>
      <c r="AF7" s="26"/>
    </row>
    <row r="8" spans="1:32" ht="45" customHeight="1" x14ac:dyDescent="0.25">
      <c r="A8" s="18"/>
      <c r="B8" s="16"/>
      <c r="C8" s="64"/>
      <c r="D8" s="66"/>
      <c r="E8" s="64"/>
      <c r="F8" s="64"/>
      <c r="G8" s="66"/>
      <c r="H8" s="66"/>
      <c r="I8" s="64"/>
      <c r="J8" s="64"/>
      <c r="K8" s="64"/>
      <c r="L8" s="64"/>
      <c r="M8" s="64"/>
      <c r="N8" s="64"/>
      <c r="O8" s="66"/>
      <c r="P8" s="66"/>
      <c r="Q8" s="64"/>
      <c r="R8" s="64"/>
      <c r="S8" s="64"/>
      <c r="T8" s="64"/>
      <c r="U8" s="64"/>
      <c r="V8" s="64"/>
      <c r="W8" s="31" t="s">
        <v>40</v>
      </c>
      <c r="X8" s="31">
        <v>3.2</v>
      </c>
      <c r="Y8" s="41"/>
      <c r="Z8" s="41"/>
      <c r="AA8" s="26"/>
      <c r="AB8" s="26"/>
      <c r="AC8" s="26"/>
      <c r="AD8" s="26"/>
      <c r="AE8" s="26"/>
      <c r="AF8" s="26"/>
    </row>
    <row r="9" spans="1:32" x14ac:dyDescent="0.25">
      <c r="A9" s="19">
        <v>1</v>
      </c>
      <c r="B9" s="29" t="s">
        <v>22</v>
      </c>
      <c r="C9" s="35">
        <v>132</v>
      </c>
      <c r="D9" s="35">
        <v>89</v>
      </c>
      <c r="E9" s="35">
        <v>43</v>
      </c>
      <c r="F9" s="36" t="s">
        <v>37</v>
      </c>
      <c r="G9" s="35">
        <v>75</v>
      </c>
      <c r="H9" s="35">
        <v>58</v>
      </c>
      <c r="I9" s="35">
        <v>13</v>
      </c>
      <c r="J9" s="36" t="s">
        <v>37</v>
      </c>
      <c r="K9" s="35">
        <v>0</v>
      </c>
      <c r="L9" s="35">
        <v>0</v>
      </c>
      <c r="M9" s="35">
        <v>0</v>
      </c>
      <c r="N9" s="36" t="s">
        <v>37</v>
      </c>
      <c r="O9" s="35">
        <v>45</v>
      </c>
      <c r="P9" s="35">
        <v>32</v>
      </c>
      <c r="Q9" s="35">
        <v>13</v>
      </c>
      <c r="R9" s="37" t="s">
        <v>37</v>
      </c>
      <c r="S9" s="48">
        <f>(1000*G9)/W9</f>
        <v>1.5242353419367951</v>
      </c>
      <c r="T9" s="52">
        <f>(X9*1)/G9</f>
        <v>52.48</v>
      </c>
      <c r="U9" s="35">
        <v>567</v>
      </c>
      <c r="V9" s="35">
        <v>272</v>
      </c>
      <c r="W9" s="31">
        <v>49205</v>
      </c>
      <c r="X9" s="94">
        <v>3936</v>
      </c>
      <c r="Y9" s="41"/>
      <c r="Z9" s="41"/>
      <c r="AA9" s="26"/>
      <c r="AB9" s="26"/>
      <c r="AC9" s="26"/>
      <c r="AD9" s="26"/>
      <c r="AE9" s="26"/>
      <c r="AF9" s="26"/>
    </row>
    <row r="10" spans="1:32" x14ac:dyDescent="0.25">
      <c r="A10" s="19">
        <v>2</v>
      </c>
      <c r="B10" s="30" t="s">
        <v>23</v>
      </c>
      <c r="C10" s="35">
        <v>344</v>
      </c>
      <c r="D10" s="35">
        <v>10</v>
      </c>
      <c r="E10" s="35">
        <v>37</v>
      </c>
      <c r="F10" s="35">
        <v>297</v>
      </c>
      <c r="G10" s="35">
        <v>128</v>
      </c>
      <c r="H10" s="35">
        <v>10</v>
      </c>
      <c r="I10" s="35">
        <v>17</v>
      </c>
      <c r="J10" s="35">
        <v>101</v>
      </c>
      <c r="K10" s="35">
        <v>128</v>
      </c>
      <c r="L10" s="35">
        <v>10</v>
      </c>
      <c r="M10" s="35">
        <v>17</v>
      </c>
      <c r="N10" s="35">
        <v>101</v>
      </c>
      <c r="O10" s="35">
        <v>128</v>
      </c>
      <c r="P10" s="35">
        <v>10</v>
      </c>
      <c r="Q10" s="35">
        <v>17</v>
      </c>
      <c r="R10" s="38">
        <v>101</v>
      </c>
      <c r="S10" s="48">
        <f t="shared" ref="S10:S14" si="0">(1000*G10)/W10</f>
        <v>4.9531769986843122</v>
      </c>
      <c r="T10" s="52">
        <f t="shared" ref="T10:T14" si="1">(X10*1)/G10</f>
        <v>61.03125</v>
      </c>
      <c r="U10" s="35">
        <v>714</v>
      </c>
      <c r="V10" s="35">
        <v>382</v>
      </c>
      <c r="W10" s="31">
        <v>25842</v>
      </c>
      <c r="X10" s="94">
        <v>7812</v>
      </c>
      <c r="Y10" s="41"/>
      <c r="Z10" s="41"/>
      <c r="AA10" s="26"/>
      <c r="AB10" s="26"/>
      <c r="AC10" s="26"/>
      <c r="AD10" s="26"/>
      <c r="AE10" s="26"/>
      <c r="AF10" s="26"/>
    </row>
    <row r="11" spans="1:32" ht="15" customHeight="1" x14ac:dyDescent="0.25">
      <c r="A11" s="19">
        <v>3</v>
      </c>
      <c r="B11" s="30" t="s">
        <v>24</v>
      </c>
      <c r="C11" s="35">
        <v>148</v>
      </c>
      <c r="D11" s="35">
        <v>120</v>
      </c>
      <c r="E11" s="35">
        <v>8</v>
      </c>
      <c r="F11" s="35">
        <v>20</v>
      </c>
      <c r="G11" s="35">
        <v>34</v>
      </c>
      <c r="H11" s="35">
        <v>21</v>
      </c>
      <c r="I11" s="35">
        <v>2</v>
      </c>
      <c r="J11" s="35">
        <v>11</v>
      </c>
      <c r="K11" s="35">
        <v>34</v>
      </c>
      <c r="L11" s="35">
        <v>21</v>
      </c>
      <c r="M11" s="35">
        <v>2</v>
      </c>
      <c r="N11" s="35">
        <v>11</v>
      </c>
      <c r="O11" s="35">
        <v>34</v>
      </c>
      <c r="P11" s="35">
        <v>21</v>
      </c>
      <c r="Q11" s="35">
        <v>2</v>
      </c>
      <c r="R11" s="38">
        <v>11</v>
      </c>
      <c r="S11" s="48">
        <f t="shared" si="0"/>
        <v>1.7879680269246949</v>
      </c>
      <c r="T11" s="52">
        <f t="shared" si="1"/>
        <v>178.11764705882354</v>
      </c>
      <c r="U11" s="35">
        <v>980</v>
      </c>
      <c r="V11" s="35">
        <v>280</v>
      </c>
      <c r="W11" s="31">
        <v>19016</v>
      </c>
      <c r="X11" s="94">
        <v>6056</v>
      </c>
      <c r="Y11" s="41"/>
      <c r="Z11" s="41"/>
      <c r="AA11" s="26"/>
      <c r="AB11" s="26"/>
      <c r="AC11" s="26"/>
      <c r="AD11" s="26"/>
      <c r="AE11" s="26"/>
      <c r="AF11" s="26"/>
    </row>
    <row r="12" spans="1:32" x14ac:dyDescent="0.25">
      <c r="A12" s="19">
        <v>4</v>
      </c>
      <c r="B12" s="30" t="s">
        <v>25</v>
      </c>
      <c r="C12" s="35">
        <v>233</v>
      </c>
      <c r="D12" s="35">
        <v>62</v>
      </c>
      <c r="E12" s="35">
        <v>18</v>
      </c>
      <c r="F12" s="35">
        <v>153</v>
      </c>
      <c r="G12" s="35">
        <v>152</v>
      </c>
      <c r="H12" s="35">
        <v>22</v>
      </c>
      <c r="I12" s="35">
        <v>8</v>
      </c>
      <c r="J12" s="35">
        <v>122</v>
      </c>
      <c r="K12" s="35">
        <v>142</v>
      </c>
      <c r="L12" s="35">
        <v>22</v>
      </c>
      <c r="M12" s="35">
        <v>8</v>
      </c>
      <c r="N12" s="35">
        <v>122</v>
      </c>
      <c r="O12" s="35">
        <v>142</v>
      </c>
      <c r="P12" s="35">
        <v>22</v>
      </c>
      <c r="Q12" s="35">
        <v>8</v>
      </c>
      <c r="R12" s="38">
        <v>122</v>
      </c>
      <c r="S12" s="48">
        <f t="shared" si="0"/>
        <v>8.520656987499299</v>
      </c>
      <c r="T12" s="52">
        <f t="shared" si="1"/>
        <v>38.026315789473685</v>
      </c>
      <c r="U12" s="40">
        <v>3906</v>
      </c>
      <c r="V12" s="40">
        <v>1009</v>
      </c>
      <c r="W12" s="31">
        <v>17839</v>
      </c>
      <c r="X12" s="94">
        <v>5780</v>
      </c>
      <c r="Y12" s="41"/>
      <c r="Z12" s="41"/>
      <c r="AA12" s="26"/>
      <c r="AB12" s="26"/>
      <c r="AC12" s="26"/>
      <c r="AD12" s="26"/>
      <c r="AE12" s="26"/>
      <c r="AF12" s="26"/>
    </row>
    <row r="13" spans="1:32" ht="15.75" thickBot="1" x14ac:dyDescent="0.3">
      <c r="A13" s="19">
        <v>5</v>
      </c>
      <c r="B13" s="30" t="s">
        <v>26</v>
      </c>
      <c r="C13" s="39">
        <v>362</v>
      </c>
      <c r="D13" s="35">
        <v>97</v>
      </c>
      <c r="E13" s="36" t="s">
        <v>37</v>
      </c>
      <c r="F13" s="35">
        <v>265</v>
      </c>
      <c r="G13" s="39">
        <v>115</v>
      </c>
      <c r="H13" s="35">
        <v>22</v>
      </c>
      <c r="I13" s="36" t="s">
        <v>37</v>
      </c>
      <c r="J13" s="35">
        <v>93</v>
      </c>
      <c r="K13" s="39">
        <v>115</v>
      </c>
      <c r="L13" s="35">
        <v>22</v>
      </c>
      <c r="M13" s="37" t="s">
        <v>37</v>
      </c>
      <c r="N13" s="35">
        <v>93</v>
      </c>
      <c r="O13" s="39">
        <v>115</v>
      </c>
      <c r="P13" s="35">
        <v>22</v>
      </c>
      <c r="Q13" s="37" t="s">
        <v>37</v>
      </c>
      <c r="R13" s="38">
        <v>93</v>
      </c>
      <c r="S13" s="49">
        <f t="shared" si="0"/>
        <v>5.6042884990253414</v>
      </c>
      <c r="T13" s="55">
        <f t="shared" si="1"/>
        <v>46.452173913043481</v>
      </c>
      <c r="U13" s="35">
        <v>168</v>
      </c>
      <c r="V13" s="35">
        <v>728</v>
      </c>
      <c r="W13" s="31">
        <v>20520</v>
      </c>
      <c r="X13" s="94">
        <v>5342</v>
      </c>
      <c r="Y13" s="41"/>
      <c r="Z13" s="41"/>
      <c r="AA13" s="26"/>
      <c r="AB13" s="26"/>
      <c r="AC13" s="26"/>
      <c r="AD13" s="26"/>
      <c r="AE13" s="26"/>
      <c r="AF13" s="26"/>
    </row>
    <row r="14" spans="1:32" ht="15.75" thickBot="1" x14ac:dyDescent="0.3">
      <c r="A14" s="67" t="s">
        <v>27</v>
      </c>
      <c r="B14" s="68"/>
      <c r="C14" s="34">
        <f>SUM(C9:C13)</f>
        <v>1219</v>
      </c>
      <c r="D14" s="34">
        <f>SUM(D9:D13)</f>
        <v>378</v>
      </c>
      <c r="E14" s="34">
        <f>SUM(E9:E13)</f>
        <v>106</v>
      </c>
      <c r="F14" s="34">
        <f>SUM(F10:F13)</f>
        <v>735</v>
      </c>
      <c r="G14" s="34">
        <f>SUM(G9:G13)</f>
        <v>504</v>
      </c>
      <c r="H14" s="34">
        <f>SUM(H9:H13)</f>
        <v>133</v>
      </c>
      <c r="I14" s="34">
        <f>SUM(I9:I13)</f>
        <v>40</v>
      </c>
      <c r="J14" s="34">
        <f>SUM(J10:J13)</f>
        <v>327</v>
      </c>
      <c r="K14" s="34">
        <f>SUM(K10:K13)</f>
        <v>419</v>
      </c>
      <c r="L14" s="34">
        <f>SUM(L10:L13)</f>
        <v>75</v>
      </c>
      <c r="M14" s="34">
        <f>SUM(M9:M13)</f>
        <v>27</v>
      </c>
      <c r="N14" s="34">
        <f>SUM(N10:N13)</f>
        <v>327</v>
      </c>
      <c r="O14" s="34">
        <f>SUM(O9:O13)</f>
        <v>464</v>
      </c>
      <c r="P14" s="34">
        <f>SUM(P9:P13)</f>
        <v>107</v>
      </c>
      <c r="Q14" s="34">
        <f>SUM(Q9:Q13)</f>
        <v>40</v>
      </c>
      <c r="R14" s="34">
        <f>SUM(R10:R13)</f>
        <v>327</v>
      </c>
      <c r="S14" s="51">
        <f t="shared" si="0"/>
        <v>3.8060141064173627</v>
      </c>
      <c r="T14" s="56">
        <f t="shared" si="1"/>
        <v>57.392857142857146</v>
      </c>
      <c r="U14" s="34">
        <f>SUM(U9:U13)</f>
        <v>6335</v>
      </c>
      <c r="V14" s="34">
        <f>SUM(V9:V13)</f>
        <v>2671</v>
      </c>
      <c r="W14" s="93">
        <f>SUM(W9:W13)</f>
        <v>132422</v>
      </c>
      <c r="X14" s="95">
        <f>SUM(X9:X13)</f>
        <v>28926</v>
      </c>
      <c r="Y14" s="41"/>
      <c r="Z14" s="41"/>
      <c r="AA14" s="26"/>
      <c r="AB14" s="26"/>
      <c r="AC14" s="26"/>
      <c r="AD14" s="26"/>
      <c r="AE14" s="26"/>
      <c r="AF14" s="26"/>
    </row>
    <row r="15" spans="1:3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26"/>
      <c r="X15" s="27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4:32" x14ac:dyDescent="0.25"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4:32" x14ac:dyDescent="0.25"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4:32" x14ac:dyDescent="0.25"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4:32" x14ac:dyDescent="0.25"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4:32" x14ac:dyDescent="0.25"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4:32" x14ac:dyDescent="0.25"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4:32" x14ac:dyDescent="0.25"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4:32" x14ac:dyDescent="0.25">
      <c r="X24" s="26"/>
      <c r="Y24" s="26"/>
      <c r="Z24" s="26"/>
      <c r="AA24" s="26"/>
      <c r="AB24" s="26"/>
      <c r="AC24" s="26"/>
    </row>
    <row r="25" spans="14:32" x14ac:dyDescent="0.25">
      <c r="X25" s="26"/>
      <c r="Y25" s="26"/>
      <c r="Z25" s="26"/>
      <c r="AA25" s="26"/>
      <c r="AB25" s="26"/>
      <c r="AC25" s="26"/>
    </row>
    <row r="26" spans="14:32" x14ac:dyDescent="0.25">
      <c r="X26" s="26"/>
      <c r="Y26" s="26"/>
      <c r="Z26" s="26"/>
      <c r="AA26" s="26"/>
      <c r="AB26" s="26"/>
      <c r="AC26" s="26"/>
    </row>
    <row r="27" spans="14:32" x14ac:dyDescent="0.25">
      <c r="X27" s="26"/>
      <c r="Y27" s="26"/>
      <c r="Z27" s="26"/>
      <c r="AA27" s="26"/>
      <c r="AB27" s="26"/>
      <c r="AC27" s="26"/>
    </row>
    <row r="28" spans="14:32" x14ac:dyDescent="0.25">
      <c r="X28" s="26"/>
      <c r="Y28" s="26"/>
      <c r="Z28" s="26"/>
      <c r="AA28" s="26"/>
      <c r="AB28" s="26"/>
      <c r="AC28" s="26"/>
    </row>
    <row r="29" spans="14:32" x14ac:dyDescent="0.25">
      <c r="X29" s="26"/>
      <c r="Y29" s="26"/>
      <c r="Z29" s="26"/>
      <c r="AA29" s="26"/>
      <c r="AB29" s="26"/>
      <c r="AC29" s="26"/>
    </row>
    <row r="30" spans="14:32" x14ac:dyDescent="0.25">
      <c r="X30" s="26"/>
      <c r="Y30" s="26"/>
      <c r="Z30" s="26"/>
      <c r="AA30" s="26"/>
      <c r="AB30" s="26"/>
      <c r="AC30" s="26"/>
    </row>
    <row r="31" spans="14:32" x14ac:dyDescent="0.25"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4:32" x14ac:dyDescent="0.25"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4:29" x14ac:dyDescent="0.25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4:29" x14ac:dyDescent="0.25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4:29" x14ac:dyDescent="0.25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4:29" x14ac:dyDescent="0.25"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4:29" x14ac:dyDescent="0.25"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ortState ref="B39:D43">
    <sortCondition ref="C39"/>
  </sortState>
  <mergeCells count="29"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A14:B14"/>
    <mergeCell ref="R7:R8"/>
    <mergeCell ref="J7:J8"/>
    <mergeCell ref="S7:S8"/>
    <mergeCell ref="T7:T8"/>
    <mergeCell ref="K7:K8"/>
    <mergeCell ref="L7:L8"/>
    <mergeCell ref="M7:M8"/>
    <mergeCell ref="N7:N8"/>
    <mergeCell ref="Q7:Q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H36"/>
  <sheetViews>
    <sheetView zoomScale="130" zoomScaleNormal="130" workbookViewId="0">
      <selection activeCell="A3" sqref="A3:V3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7.14062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19" width="6" style="2" customWidth="1"/>
    <col min="20" max="20" width="8.140625" style="2" customWidth="1"/>
    <col min="21" max="21" width="6" style="2" customWidth="1"/>
    <col min="22" max="22" width="6.5703125" style="2" customWidth="1"/>
    <col min="23" max="23" width="8.85546875" style="2"/>
    <col min="24" max="24" width="10.5703125" style="2" customWidth="1"/>
    <col min="25" max="16384" width="8.85546875" style="2"/>
  </cols>
  <sheetData>
    <row r="2" spans="1:34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5"/>
      <c r="V2" s="25"/>
    </row>
    <row r="3" spans="1:34" x14ac:dyDescent="0.25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1"/>
      <c r="X4" s="41"/>
      <c r="Y4" s="41"/>
      <c r="Z4" s="41"/>
      <c r="AA4" s="41"/>
    </row>
    <row r="5" spans="1:34" ht="15" customHeight="1" x14ac:dyDescent="0.25">
      <c r="A5" s="15" t="s">
        <v>1</v>
      </c>
      <c r="B5" s="15" t="s">
        <v>2</v>
      </c>
      <c r="C5" s="83" t="s">
        <v>3</v>
      </c>
      <c r="D5" s="84"/>
      <c r="E5" s="84"/>
      <c r="F5" s="85"/>
      <c r="G5" s="71" t="s">
        <v>4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6" t="s">
        <v>5</v>
      </c>
      <c r="V5" s="87"/>
      <c r="W5" s="41"/>
      <c r="X5" s="41"/>
      <c r="Y5" s="41"/>
      <c r="Z5" s="41"/>
      <c r="AA5" s="41"/>
    </row>
    <row r="6" spans="1:34" x14ac:dyDescent="0.25">
      <c r="A6" s="17" t="s">
        <v>6</v>
      </c>
      <c r="B6" s="16" t="s">
        <v>7</v>
      </c>
      <c r="C6" s="63" t="s">
        <v>28</v>
      </c>
      <c r="D6" s="65" t="s">
        <v>9</v>
      </c>
      <c r="E6" s="63" t="s">
        <v>10</v>
      </c>
      <c r="F6" s="63" t="s">
        <v>11</v>
      </c>
      <c r="G6" s="79" t="s">
        <v>12</v>
      </c>
      <c r="H6" s="80"/>
      <c r="I6" s="80"/>
      <c r="J6" s="80"/>
      <c r="K6" s="80" t="s">
        <v>13</v>
      </c>
      <c r="L6" s="80"/>
      <c r="M6" s="80"/>
      <c r="N6" s="80"/>
      <c r="O6" s="81" t="s">
        <v>14</v>
      </c>
      <c r="P6" s="82"/>
      <c r="Q6" s="82"/>
      <c r="R6" s="82"/>
      <c r="S6" s="82"/>
      <c r="T6" s="82"/>
      <c r="U6" s="88"/>
      <c r="V6" s="89"/>
      <c r="W6" s="41"/>
      <c r="X6" s="41"/>
      <c r="Y6" s="41"/>
      <c r="Z6" s="41"/>
      <c r="AA6" s="41"/>
      <c r="AB6" s="28"/>
      <c r="AC6" s="28"/>
      <c r="AD6" s="28"/>
      <c r="AE6" s="28"/>
      <c r="AF6" s="28"/>
    </row>
    <row r="7" spans="1:34" x14ac:dyDescent="0.25">
      <c r="A7" s="18"/>
      <c r="B7" s="16" t="s">
        <v>15</v>
      </c>
      <c r="C7" s="77"/>
      <c r="D7" s="78"/>
      <c r="E7" s="77"/>
      <c r="F7" s="77"/>
      <c r="G7" s="65" t="s">
        <v>16</v>
      </c>
      <c r="H7" s="65" t="s">
        <v>9</v>
      </c>
      <c r="I7" s="63" t="s">
        <v>10</v>
      </c>
      <c r="J7" s="63" t="s">
        <v>17</v>
      </c>
      <c r="K7" s="63" t="s">
        <v>16</v>
      </c>
      <c r="L7" s="63" t="s">
        <v>9</v>
      </c>
      <c r="M7" s="63" t="s">
        <v>10</v>
      </c>
      <c r="N7" s="63" t="s">
        <v>17</v>
      </c>
      <c r="O7" s="65" t="s">
        <v>16</v>
      </c>
      <c r="P7" s="65" t="s">
        <v>9</v>
      </c>
      <c r="Q7" s="63" t="s">
        <v>10</v>
      </c>
      <c r="R7" s="63" t="s">
        <v>17</v>
      </c>
      <c r="S7" s="63" t="s">
        <v>18</v>
      </c>
      <c r="T7" s="63" t="s">
        <v>19</v>
      </c>
      <c r="U7" s="63" t="s">
        <v>20</v>
      </c>
      <c r="V7" s="63" t="s">
        <v>39</v>
      </c>
      <c r="W7" s="41"/>
      <c r="X7" s="41"/>
      <c r="Y7" s="41"/>
      <c r="Z7" s="41"/>
      <c r="AA7" s="41"/>
      <c r="AB7" s="31"/>
      <c r="AC7" s="28"/>
      <c r="AD7" s="28"/>
      <c r="AE7" s="28"/>
      <c r="AF7" s="28"/>
      <c r="AG7" s="28"/>
      <c r="AH7" s="28"/>
    </row>
    <row r="8" spans="1:34" ht="32.25" customHeight="1" x14ac:dyDescent="0.25">
      <c r="A8" s="18"/>
      <c r="B8" s="16"/>
      <c r="C8" s="64"/>
      <c r="D8" s="66"/>
      <c r="E8" s="64"/>
      <c r="F8" s="64"/>
      <c r="G8" s="66"/>
      <c r="H8" s="66"/>
      <c r="I8" s="64"/>
      <c r="J8" s="64"/>
      <c r="K8" s="64"/>
      <c r="L8" s="64"/>
      <c r="M8" s="64"/>
      <c r="N8" s="64"/>
      <c r="O8" s="66"/>
      <c r="P8" s="66"/>
      <c r="Q8" s="64"/>
      <c r="R8" s="64"/>
      <c r="S8" s="64"/>
      <c r="T8" s="64"/>
      <c r="U8" s="64"/>
      <c r="V8" s="64"/>
      <c r="W8" s="41"/>
      <c r="X8" s="31" t="s">
        <v>41</v>
      </c>
      <c r="Y8" s="31">
        <v>3.2</v>
      </c>
      <c r="Z8" s="31"/>
      <c r="AA8" s="41"/>
      <c r="AB8" s="31"/>
      <c r="AC8" s="28"/>
      <c r="AD8" s="28"/>
      <c r="AE8" s="28"/>
      <c r="AF8" s="28"/>
      <c r="AG8" s="28"/>
      <c r="AH8" s="28"/>
    </row>
    <row r="9" spans="1:34" ht="15" customHeight="1" x14ac:dyDescent="0.25">
      <c r="A9" s="19">
        <v>1</v>
      </c>
      <c r="B9" s="32" t="s">
        <v>29</v>
      </c>
      <c r="C9" s="40">
        <v>244</v>
      </c>
      <c r="D9" s="40">
        <v>106</v>
      </c>
      <c r="E9" s="40">
        <v>20</v>
      </c>
      <c r="F9" s="40">
        <v>118</v>
      </c>
      <c r="G9" s="40">
        <v>81</v>
      </c>
      <c r="H9" s="40">
        <v>24</v>
      </c>
      <c r="I9" s="40">
        <v>8</v>
      </c>
      <c r="J9" s="40">
        <v>49</v>
      </c>
      <c r="K9" s="40">
        <v>81</v>
      </c>
      <c r="L9" s="40">
        <v>24</v>
      </c>
      <c r="M9" s="40">
        <v>8</v>
      </c>
      <c r="N9" s="40">
        <v>49</v>
      </c>
      <c r="O9" s="40">
        <v>81</v>
      </c>
      <c r="P9" s="40">
        <v>24</v>
      </c>
      <c r="Q9" s="40">
        <v>8</v>
      </c>
      <c r="R9" s="43">
        <v>49</v>
      </c>
      <c r="S9" s="48">
        <f>(1000*G9)/X9</f>
        <v>3.359880537580886</v>
      </c>
      <c r="T9" s="52">
        <f>(Y9*1)/O9</f>
        <v>49.876543209876544</v>
      </c>
      <c r="U9" s="40">
        <v>186</v>
      </c>
      <c r="V9" s="40">
        <v>1004</v>
      </c>
      <c r="W9" s="42"/>
      <c r="X9" s="31">
        <v>24108</v>
      </c>
      <c r="Y9" s="92">
        <v>4040</v>
      </c>
      <c r="Z9" s="31"/>
      <c r="AA9" s="41"/>
      <c r="AB9" s="31"/>
      <c r="AC9" s="28"/>
      <c r="AD9" s="28"/>
      <c r="AE9" s="28"/>
      <c r="AF9" s="28"/>
      <c r="AG9" s="28"/>
      <c r="AH9" s="28"/>
    </row>
    <row r="10" spans="1:34" ht="15" customHeight="1" x14ac:dyDescent="0.25">
      <c r="A10" s="19">
        <v>2</v>
      </c>
      <c r="B10" s="33" t="s">
        <v>30</v>
      </c>
      <c r="C10" s="40">
        <v>314</v>
      </c>
      <c r="D10" s="40">
        <v>47</v>
      </c>
      <c r="E10" s="40">
        <v>48</v>
      </c>
      <c r="F10" s="35">
        <v>219</v>
      </c>
      <c r="G10" s="40">
        <v>115</v>
      </c>
      <c r="H10" s="40">
        <v>13</v>
      </c>
      <c r="I10" s="35">
        <v>14</v>
      </c>
      <c r="J10" s="35">
        <v>88</v>
      </c>
      <c r="K10" s="40">
        <v>115</v>
      </c>
      <c r="L10" s="40">
        <v>13</v>
      </c>
      <c r="M10" s="35">
        <v>14</v>
      </c>
      <c r="N10" s="35">
        <v>88</v>
      </c>
      <c r="O10" s="40">
        <v>115</v>
      </c>
      <c r="P10" s="40">
        <v>13</v>
      </c>
      <c r="Q10" s="35">
        <v>14</v>
      </c>
      <c r="R10" s="38">
        <v>88</v>
      </c>
      <c r="S10" s="48">
        <f>Alytaus!S9</f>
        <v>1.5242353419367951</v>
      </c>
      <c r="T10" s="52">
        <f t="shared" ref="T10:T18" si="0">(Y10*1)/O10</f>
        <v>61.643478260869564</v>
      </c>
      <c r="U10" s="35">
        <v>103</v>
      </c>
      <c r="V10" s="35">
        <v>136</v>
      </c>
      <c r="W10" s="42"/>
      <c r="X10" s="31">
        <v>30274</v>
      </c>
      <c r="Y10" s="92">
        <v>7089</v>
      </c>
      <c r="Z10" s="31"/>
      <c r="AA10" s="41"/>
      <c r="AB10" s="31"/>
      <c r="AC10" s="28"/>
      <c r="AD10" s="28"/>
      <c r="AE10" s="28"/>
      <c r="AF10" s="28"/>
      <c r="AG10" s="28"/>
      <c r="AH10" s="28"/>
    </row>
    <row r="11" spans="1:34" ht="15" customHeight="1" x14ac:dyDescent="0.25">
      <c r="A11" s="19">
        <v>3</v>
      </c>
      <c r="B11" s="33" t="s">
        <v>31</v>
      </c>
      <c r="C11" s="35">
        <v>158</v>
      </c>
      <c r="D11" s="35">
        <v>35</v>
      </c>
      <c r="E11" s="35" t="s">
        <v>37</v>
      </c>
      <c r="F11" s="35">
        <v>123</v>
      </c>
      <c r="G11" s="35">
        <v>75</v>
      </c>
      <c r="H11" s="35">
        <v>15</v>
      </c>
      <c r="I11" s="35" t="s">
        <v>37</v>
      </c>
      <c r="J11" s="35">
        <v>60</v>
      </c>
      <c r="K11" s="35">
        <v>75</v>
      </c>
      <c r="L11" s="35">
        <v>15</v>
      </c>
      <c r="M11" s="35" t="s">
        <v>37</v>
      </c>
      <c r="N11" s="35">
        <v>60</v>
      </c>
      <c r="O11" s="35">
        <v>75</v>
      </c>
      <c r="P11" s="35">
        <v>15</v>
      </c>
      <c r="Q11" s="35" t="s">
        <v>37</v>
      </c>
      <c r="R11" s="38">
        <v>60</v>
      </c>
      <c r="S11" s="48">
        <f t="shared" ref="S11:S18" si="1">(1000*G11)/X11</f>
        <v>5.0301810865191143</v>
      </c>
      <c r="T11" s="52">
        <f t="shared" si="0"/>
        <v>36.866666666666667</v>
      </c>
      <c r="U11" s="35">
        <v>532</v>
      </c>
      <c r="V11" s="35">
        <v>232</v>
      </c>
      <c r="W11" s="42"/>
      <c r="X11" s="31">
        <v>14910</v>
      </c>
      <c r="Y11" s="92">
        <v>2765</v>
      </c>
      <c r="Z11" s="31"/>
      <c r="AA11" s="41"/>
      <c r="AB11" s="31"/>
      <c r="AC11" s="28"/>
      <c r="AD11" s="28"/>
      <c r="AE11" s="28"/>
      <c r="AF11" s="28"/>
      <c r="AG11" s="28"/>
      <c r="AH11" s="28"/>
    </row>
    <row r="12" spans="1:34" ht="15" customHeight="1" x14ac:dyDescent="0.25">
      <c r="A12" s="19">
        <v>4</v>
      </c>
      <c r="B12" s="33" t="s">
        <v>32</v>
      </c>
      <c r="C12" s="35">
        <v>249</v>
      </c>
      <c r="D12" s="35">
        <v>68</v>
      </c>
      <c r="E12" s="35">
        <v>73</v>
      </c>
      <c r="F12" s="35">
        <v>108</v>
      </c>
      <c r="G12" s="35">
        <v>65</v>
      </c>
      <c r="H12" s="35">
        <v>21</v>
      </c>
      <c r="I12" s="35">
        <v>19</v>
      </c>
      <c r="J12" s="35">
        <v>25</v>
      </c>
      <c r="K12" s="35">
        <v>65</v>
      </c>
      <c r="L12" s="35">
        <v>21</v>
      </c>
      <c r="M12" s="35">
        <v>19</v>
      </c>
      <c r="N12" s="35">
        <v>25</v>
      </c>
      <c r="O12" s="35">
        <v>64</v>
      </c>
      <c r="P12" s="35">
        <v>21</v>
      </c>
      <c r="Q12" s="35">
        <v>19</v>
      </c>
      <c r="R12" s="38">
        <v>25</v>
      </c>
      <c r="S12" s="48">
        <f t="shared" si="1"/>
        <v>2.8897879340239188</v>
      </c>
      <c r="T12" s="52">
        <f t="shared" si="0"/>
        <v>83.25</v>
      </c>
      <c r="U12" s="35">
        <v>50</v>
      </c>
      <c r="V12" s="35">
        <v>72</v>
      </c>
      <c r="W12" s="42"/>
      <c r="X12" s="31">
        <v>22493</v>
      </c>
      <c r="Y12" s="92">
        <v>5328</v>
      </c>
      <c r="Z12" s="31"/>
      <c r="AA12" s="41"/>
      <c r="AB12" s="31"/>
      <c r="AC12" s="28"/>
      <c r="AD12" s="28"/>
      <c r="AE12" s="28"/>
      <c r="AF12" s="28"/>
      <c r="AG12" s="28"/>
      <c r="AH12" s="28"/>
    </row>
    <row r="13" spans="1:34" ht="15" customHeight="1" x14ac:dyDescent="0.25">
      <c r="A13" s="19">
        <v>5</v>
      </c>
      <c r="B13" s="33" t="s">
        <v>33</v>
      </c>
      <c r="C13" s="35">
        <v>213</v>
      </c>
      <c r="D13" s="35">
        <v>54</v>
      </c>
      <c r="E13" s="35">
        <v>57</v>
      </c>
      <c r="F13" s="35">
        <v>102</v>
      </c>
      <c r="G13" s="35">
        <v>82</v>
      </c>
      <c r="H13" s="35">
        <v>20</v>
      </c>
      <c r="I13" s="35">
        <v>14</v>
      </c>
      <c r="J13" s="35">
        <v>48</v>
      </c>
      <c r="K13" s="35">
        <v>0</v>
      </c>
      <c r="L13" s="35">
        <v>0</v>
      </c>
      <c r="M13" s="35">
        <v>0</v>
      </c>
      <c r="N13" s="35">
        <v>0</v>
      </c>
      <c r="O13" s="35">
        <v>82</v>
      </c>
      <c r="P13" s="35">
        <v>20</v>
      </c>
      <c r="Q13" s="35">
        <v>14</v>
      </c>
      <c r="R13" s="35">
        <v>48</v>
      </c>
      <c r="S13" s="48">
        <f t="shared" si="1"/>
        <v>2.4689127751181768</v>
      </c>
      <c r="T13" s="52">
        <f t="shared" si="0"/>
        <v>104.89024390243902</v>
      </c>
      <c r="U13" s="35">
        <v>608</v>
      </c>
      <c r="V13" s="35">
        <v>111</v>
      </c>
      <c r="W13" s="42"/>
      <c r="X13" s="31">
        <v>33213</v>
      </c>
      <c r="Y13" s="92">
        <v>8601</v>
      </c>
      <c r="Z13" s="31"/>
      <c r="AA13" s="41"/>
      <c r="AB13" s="31"/>
      <c r="AC13" s="28"/>
      <c r="AD13" s="28"/>
      <c r="AE13" s="28"/>
      <c r="AF13" s="28"/>
      <c r="AG13" s="28"/>
      <c r="AH13" s="28"/>
    </row>
    <row r="14" spans="1:34" ht="15" customHeight="1" x14ac:dyDescent="0.25">
      <c r="A14" s="19">
        <v>6</v>
      </c>
      <c r="B14" s="33" t="s">
        <v>34</v>
      </c>
      <c r="C14" s="35">
        <v>342</v>
      </c>
      <c r="D14" s="35">
        <v>82</v>
      </c>
      <c r="E14" s="35" t="s">
        <v>37</v>
      </c>
      <c r="F14" s="35">
        <v>260</v>
      </c>
      <c r="G14" s="35">
        <v>111</v>
      </c>
      <c r="H14" s="35">
        <v>35</v>
      </c>
      <c r="I14" s="35" t="s">
        <v>37</v>
      </c>
      <c r="J14" s="35">
        <v>76</v>
      </c>
      <c r="K14" s="35">
        <v>105</v>
      </c>
      <c r="L14" s="35">
        <v>32</v>
      </c>
      <c r="M14" s="35" t="s">
        <v>37</v>
      </c>
      <c r="N14" s="35">
        <v>73</v>
      </c>
      <c r="O14" s="35">
        <v>111</v>
      </c>
      <c r="P14" s="35">
        <v>35</v>
      </c>
      <c r="Q14" s="35" t="s">
        <v>37</v>
      </c>
      <c r="R14" s="38">
        <v>76</v>
      </c>
      <c r="S14" s="48">
        <f t="shared" si="1"/>
        <v>3.3583444269635727</v>
      </c>
      <c r="T14" s="52">
        <f t="shared" si="0"/>
        <v>51.909909909909906</v>
      </c>
      <c r="U14" s="35">
        <v>376</v>
      </c>
      <c r="V14" s="35">
        <v>904</v>
      </c>
      <c r="W14" s="42"/>
      <c r="X14" s="31">
        <v>33052</v>
      </c>
      <c r="Y14" s="92">
        <v>5762</v>
      </c>
      <c r="Z14" s="31"/>
      <c r="AA14" s="41"/>
      <c r="AB14" s="31"/>
      <c r="AC14" s="28"/>
      <c r="AD14" s="28"/>
      <c r="AE14" s="28"/>
      <c r="AF14" s="28"/>
      <c r="AG14" s="28"/>
      <c r="AH14" s="28"/>
    </row>
    <row r="15" spans="1:34" ht="15" customHeight="1" x14ac:dyDescent="0.25">
      <c r="A15" s="19">
        <v>7</v>
      </c>
      <c r="B15" s="33" t="s">
        <v>36</v>
      </c>
      <c r="C15" s="35">
        <v>248</v>
      </c>
      <c r="D15" s="35">
        <v>18</v>
      </c>
      <c r="E15" s="35">
        <v>13</v>
      </c>
      <c r="F15" s="46">
        <v>217</v>
      </c>
      <c r="G15" s="35">
        <v>152</v>
      </c>
      <c r="H15" s="35">
        <v>5</v>
      </c>
      <c r="I15" s="35">
        <v>10</v>
      </c>
      <c r="J15" s="35">
        <v>137</v>
      </c>
      <c r="K15" s="35">
        <v>152</v>
      </c>
      <c r="L15" s="35">
        <v>5</v>
      </c>
      <c r="M15" s="35">
        <v>10</v>
      </c>
      <c r="N15" s="35">
        <v>137</v>
      </c>
      <c r="O15" s="35">
        <v>152</v>
      </c>
      <c r="P15" s="35">
        <v>5</v>
      </c>
      <c r="Q15" s="35">
        <v>10</v>
      </c>
      <c r="R15" s="35">
        <v>137</v>
      </c>
      <c r="S15" s="49">
        <f t="shared" si="1"/>
        <v>1.4897433133067401</v>
      </c>
      <c r="T15" s="52">
        <f t="shared" si="0"/>
        <v>52.276315789473685</v>
      </c>
      <c r="U15" s="57">
        <v>150</v>
      </c>
      <c r="V15" s="57">
        <v>1250</v>
      </c>
      <c r="W15" s="42"/>
      <c r="X15" s="31">
        <v>102031</v>
      </c>
      <c r="Y15" s="92">
        <v>7946</v>
      </c>
      <c r="Z15" s="31"/>
      <c r="AA15" s="41"/>
      <c r="AB15" s="31"/>
      <c r="AC15" s="28"/>
      <c r="AD15" s="28"/>
      <c r="AE15" s="28"/>
      <c r="AF15" s="28"/>
      <c r="AG15" s="28"/>
      <c r="AH15" s="28"/>
    </row>
    <row r="16" spans="1:34" ht="15" customHeight="1" x14ac:dyDescent="0.25">
      <c r="A16" s="90" t="s">
        <v>27</v>
      </c>
      <c r="B16" s="91"/>
      <c r="C16" s="60">
        <f t="shared" ref="C16:R16" si="2">SUM(C9:C15)</f>
        <v>1768</v>
      </c>
      <c r="D16" s="60">
        <f t="shared" si="2"/>
        <v>410</v>
      </c>
      <c r="E16" s="60">
        <f t="shared" si="2"/>
        <v>211</v>
      </c>
      <c r="F16" s="60">
        <f t="shared" si="2"/>
        <v>1147</v>
      </c>
      <c r="G16" s="60">
        <f t="shared" si="2"/>
        <v>681</v>
      </c>
      <c r="H16" s="60">
        <f t="shared" si="2"/>
        <v>133</v>
      </c>
      <c r="I16" s="60">
        <f t="shared" si="2"/>
        <v>65</v>
      </c>
      <c r="J16" s="60">
        <f t="shared" si="2"/>
        <v>483</v>
      </c>
      <c r="K16" s="60">
        <f t="shared" si="2"/>
        <v>593</v>
      </c>
      <c r="L16" s="60">
        <f t="shared" si="2"/>
        <v>110</v>
      </c>
      <c r="M16" s="60">
        <f t="shared" si="2"/>
        <v>51</v>
      </c>
      <c r="N16" s="60">
        <f t="shared" si="2"/>
        <v>432</v>
      </c>
      <c r="O16" s="60">
        <f t="shared" si="2"/>
        <v>680</v>
      </c>
      <c r="P16" s="60">
        <f t="shared" si="2"/>
        <v>133</v>
      </c>
      <c r="Q16" s="60">
        <f t="shared" si="2"/>
        <v>65</v>
      </c>
      <c r="R16" s="61">
        <f t="shared" si="2"/>
        <v>483</v>
      </c>
      <c r="S16" s="54">
        <f t="shared" si="1"/>
        <v>2.6184150322399562</v>
      </c>
      <c r="T16" s="53">
        <f t="shared" si="0"/>
        <v>61.075000000000003</v>
      </c>
      <c r="U16" s="60">
        <f>SUM(U9:U15)</f>
        <v>2005</v>
      </c>
      <c r="V16" s="62">
        <f>SUM(V9:V15)</f>
        <v>3709</v>
      </c>
      <c r="W16" s="42"/>
      <c r="X16" s="93">
        <f>SUM(X9:X15)</f>
        <v>260081</v>
      </c>
      <c r="Y16" s="93">
        <f>SUM(Y9:Y15)</f>
        <v>41531</v>
      </c>
      <c r="Z16" s="31"/>
      <c r="AA16" s="41"/>
      <c r="AB16" s="31"/>
      <c r="AC16" s="28"/>
      <c r="AD16" s="28"/>
      <c r="AE16" s="28"/>
      <c r="AF16" s="28"/>
      <c r="AG16" s="28"/>
      <c r="AH16" s="28"/>
    </row>
    <row r="17" spans="1:34" ht="15" customHeight="1" thickBot="1" x14ac:dyDescent="0.3">
      <c r="A17" s="17">
        <v>8</v>
      </c>
      <c r="B17" s="21" t="s">
        <v>35</v>
      </c>
      <c r="C17" s="44">
        <v>344</v>
      </c>
      <c r="D17" s="44">
        <v>50</v>
      </c>
      <c r="E17" s="44">
        <v>294</v>
      </c>
      <c r="F17" s="44" t="s">
        <v>37</v>
      </c>
      <c r="G17" s="44">
        <v>135</v>
      </c>
      <c r="H17" s="44">
        <v>36</v>
      </c>
      <c r="I17" s="44">
        <v>99</v>
      </c>
      <c r="J17" s="44" t="s">
        <v>37</v>
      </c>
      <c r="K17" s="44">
        <v>128</v>
      </c>
      <c r="L17" s="44">
        <v>36</v>
      </c>
      <c r="M17" s="44">
        <v>92</v>
      </c>
      <c r="N17" s="44" t="s">
        <v>37</v>
      </c>
      <c r="O17" s="44">
        <v>128</v>
      </c>
      <c r="P17" s="44">
        <v>36</v>
      </c>
      <c r="Q17" s="44">
        <v>92</v>
      </c>
      <c r="R17" s="45" t="s">
        <v>37</v>
      </c>
      <c r="S17" s="50">
        <f t="shared" si="1"/>
        <v>0.23697056825542268</v>
      </c>
      <c r="T17" s="55">
        <f t="shared" si="0"/>
        <v>389.84375</v>
      </c>
      <c r="U17" s="58">
        <v>8517</v>
      </c>
      <c r="V17" s="57">
        <v>850</v>
      </c>
      <c r="W17" s="42"/>
      <c r="X17" s="31">
        <v>569691</v>
      </c>
      <c r="Y17" s="31">
        <v>49900</v>
      </c>
      <c r="Z17" s="31"/>
      <c r="AA17" s="41"/>
      <c r="AB17" s="31"/>
      <c r="AC17" s="28"/>
      <c r="AD17" s="28"/>
      <c r="AE17" s="28"/>
      <c r="AF17" s="28"/>
      <c r="AG17" s="28"/>
      <c r="AH17" s="28"/>
    </row>
    <row r="18" spans="1:34" ht="15" customHeight="1" thickBot="1" x14ac:dyDescent="0.3">
      <c r="A18" s="67" t="s">
        <v>27</v>
      </c>
      <c r="B18" s="68"/>
      <c r="C18" s="47">
        <f t="shared" ref="C18:R18" si="3">SUM(C16:C17)</f>
        <v>2112</v>
      </c>
      <c r="D18" s="47">
        <f t="shared" si="3"/>
        <v>460</v>
      </c>
      <c r="E18" s="47">
        <f t="shared" si="3"/>
        <v>505</v>
      </c>
      <c r="F18" s="47">
        <f t="shared" si="3"/>
        <v>1147</v>
      </c>
      <c r="G18" s="47">
        <f t="shared" si="3"/>
        <v>816</v>
      </c>
      <c r="H18" s="47">
        <f t="shared" si="3"/>
        <v>169</v>
      </c>
      <c r="I18" s="47">
        <f t="shared" si="3"/>
        <v>164</v>
      </c>
      <c r="J18" s="47">
        <f t="shared" si="3"/>
        <v>483</v>
      </c>
      <c r="K18" s="47">
        <f t="shared" si="3"/>
        <v>721</v>
      </c>
      <c r="L18" s="47">
        <f t="shared" si="3"/>
        <v>146</v>
      </c>
      <c r="M18" s="47">
        <f t="shared" si="3"/>
        <v>143</v>
      </c>
      <c r="N18" s="47">
        <f t="shared" si="3"/>
        <v>432</v>
      </c>
      <c r="O18" s="47">
        <f t="shared" si="3"/>
        <v>808</v>
      </c>
      <c r="P18" s="47">
        <f t="shared" si="3"/>
        <v>169</v>
      </c>
      <c r="Q18" s="47">
        <f t="shared" si="3"/>
        <v>157</v>
      </c>
      <c r="R18" s="47">
        <f t="shared" si="3"/>
        <v>483</v>
      </c>
      <c r="S18" s="51">
        <f t="shared" si="1"/>
        <v>0.98340266964901202</v>
      </c>
      <c r="T18" s="56">
        <f t="shared" si="0"/>
        <v>113.15717821782178</v>
      </c>
      <c r="U18" s="34">
        <f>SUM(U16:U17)</f>
        <v>10522</v>
      </c>
      <c r="V18" s="34">
        <f>SUM(V16:V17)</f>
        <v>4559</v>
      </c>
      <c r="W18" s="42"/>
      <c r="X18" s="93">
        <f>SUM(X16:X17)</f>
        <v>829772</v>
      </c>
      <c r="Y18" s="93">
        <f>SUM(Y16:Y17)</f>
        <v>91431</v>
      </c>
      <c r="Z18" s="31"/>
      <c r="AA18" s="59"/>
      <c r="AB18" s="31"/>
      <c r="AC18" s="28"/>
      <c r="AD18" s="28"/>
      <c r="AE18" s="28"/>
      <c r="AF18" s="28"/>
      <c r="AG18" s="28"/>
      <c r="AH18" s="28"/>
    </row>
    <row r="19" spans="1:34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5"/>
      <c r="W19" s="41"/>
      <c r="X19" s="31"/>
      <c r="Y19" s="31"/>
      <c r="Z19" s="31"/>
      <c r="AA19" s="41"/>
      <c r="AB19" s="28"/>
      <c r="AC19" s="28"/>
      <c r="AD19" s="28"/>
      <c r="AE19" s="28"/>
      <c r="AF19" s="28"/>
      <c r="AG19" s="28"/>
      <c r="AH19" s="28"/>
    </row>
    <row r="20" spans="1:34" x14ac:dyDescent="0.25"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x14ac:dyDescent="0.25"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x14ac:dyDescent="0.25"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25"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x14ac:dyDescent="0.25"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5"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5"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x14ac:dyDescent="0.25"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5"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x14ac:dyDescent="0.25"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x14ac:dyDescent="0.25"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3:34" x14ac:dyDescent="0.25"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3:34" x14ac:dyDescent="0.25"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3:34" x14ac:dyDescent="0.25"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3:34" x14ac:dyDescent="0.25"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</sheetData>
  <sortState ref="B34:C40">
    <sortCondition ref="C32"/>
  </sortState>
  <mergeCells count="30"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E1" workbookViewId="0">
      <selection activeCell="V19" sqref="V19"/>
    </sheetView>
  </sheetViews>
  <sheetFormatPr defaultRowHeight="15" x14ac:dyDescent="0.25"/>
  <cols>
    <col min="2" max="2" width="9.5703125" bestFit="1" customWidth="1"/>
  </cols>
  <sheetData>
    <row r="2" spans="1:3" ht="25.5" x14ac:dyDescent="0.25">
      <c r="A2" s="6" t="s">
        <v>22</v>
      </c>
      <c r="B2" s="11">
        <v>136</v>
      </c>
      <c r="C2" s="11">
        <v>46</v>
      </c>
    </row>
    <row r="3" spans="1:3" x14ac:dyDescent="0.25">
      <c r="A3" s="7" t="s">
        <v>23</v>
      </c>
      <c r="B3" s="11">
        <v>356</v>
      </c>
      <c r="C3" s="11">
        <v>143</v>
      </c>
    </row>
    <row r="4" spans="1:3" ht="25.5" x14ac:dyDescent="0.25">
      <c r="A4" s="7" t="s">
        <v>24</v>
      </c>
      <c r="B4" s="11">
        <v>144</v>
      </c>
      <c r="C4" s="11">
        <v>29</v>
      </c>
    </row>
    <row r="5" spans="1:3" x14ac:dyDescent="0.25">
      <c r="A5" s="7" t="s">
        <v>25</v>
      </c>
      <c r="B5" s="11">
        <v>282</v>
      </c>
      <c r="C5" s="11">
        <v>144</v>
      </c>
    </row>
    <row r="6" spans="1:3" x14ac:dyDescent="0.25">
      <c r="A6" s="7" t="s">
        <v>26</v>
      </c>
      <c r="B6" s="12">
        <v>342</v>
      </c>
      <c r="C6" s="12">
        <v>94</v>
      </c>
    </row>
    <row r="12" spans="1:3" x14ac:dyDescent="0.25">
      <c r="A12" s="7" t="s">
        <v>25</v>
      </c>
      <c r="B12" s="2">
        <v>6.8</v>
      </c>
    </row>
    <row r="13" spans="1:3" x14ac:dyDescent="0.25">
      <c r="A13" s="7" t="s">
        <v>23</v>
      </c>
      <c r="B13" s="2">
        <v>5.2</v>
      </c>
    </row>
    <row r="14" spans="1:3" x14ac:dyDescent="0.25">
      <c r="A14" s="7" t="s">
        <v>26</v>
      </c>
      <c r="B14" s="2">
        <v>3.9</v>
      </c>
    </row>
    <row r="15" spans="1:3" ht="25.5" x14ac:dyDescent="0.25">
      <c r="A15" s="7" t="s">
        <v>24</v>
      </c>
      <c r="B15" s="2">
        <v>1.4</v>
      </c>
    </row>
    <row r="16" spans="1:3" ht="25.5" x14ac:dyDescent="0.25">
      <c r="A16" s="6" t="s">
        <v>22</v>
      </c>
      <c r="B16" s="2">
        <v>0.8</v>
      </c>
    </row>
    <row r="19" spans="1:3" ht="25.5" x14ac:dyDescent="0.25">
      <c r="A19" s="8" t="s">
        <v>29</v>
      </c>
      <c r="B19" s="11">
        <v>259</v>
      </c>
      <c r="C19" s="11">
        <v>84</v>
      </c>
    </row>
    <row r="20" spans="1:3" ht="25.5" x14ac:dyDescent="0.25">
      <c r="A20" s="9" t="s">
        <v>30</v>
      </c>
      <c r="B20" s="11">
        <v>272</v>
      </c>
      <c r="C20" s="11">
        <v>106</v>
      </c>
    </row>
    <row r="21" spans="1:3" x14ac:dyDescent="0.25">
      <c r="A21" s="9" t="s">
        <v>31</v>
      </c>
      <c r="B21" s="11">
        <v>199</v>
      </c>
      <c r="C21" s="11">
        <v>94</v>
      </c>
    </row>
    <row r="22" spans="1:3" ht="25.5" x14ac:dyDescent="0.25">
      <c r="A22" s="9" t="s">
        <v>32</v>
      </c>
      <c r="B22" s="11">
        <v>242</v>
      </c>
      <c r="C22" s="11">
        <v>66</v>
      </c>
    </row>
    <row r="23" spans="1:3" x14ac:dyDescent="0.25">
      <c r="A23" s="9" t="s">
        <v>33</v>
      </c>
      <c r="B23" s="11">
        <v>173</v>
      </c>
      <c r="C23" s="11">
        <v>73</v>
      </c>
    </row>
    <row r="24" spans="1:3" x14ac:dyDescent="0.25">
      <c r="A24" s="9" t="s">
        <v>34</v>
      </c>
      <c r="B24" s="11">
        <v>331</v>
      </c>
      <c r="C24" s="11">
        <v>95</v>
      </c>
    </row>
    <row r="25" spans="1:3" ht="25.5" x14ac:dyDescent="0.25">
      <c r="A25" s="9" t="s">
        <v>36</v>
      </c>
      <c r="B25" s="11">
        <v>255</v>
      </c>
      <c r="C25" s="11">
        <v>130</v>
      </c>
    </row>
    <row r="26" spans="1:3" ht="25.5" x14ac:dyDescent="0.25">
      <c r="A26" s="10" t="s">
        <v>35</v>
      </c>
      <c r="B26" s="13">
        <v>327</v>
      </c>
      <c r="C26" s="13">
        <v>107</v>
      </c>
    </row>
    <row r="29" spans="1:3" x14ac:dyDescent="0.25">
      <c r="A29" s="9" t="s">
        <v>31</v>
      </c>
      <c r="B29" s="14">
        <v>5.6629917464907527</v>
      </c>
    </row>
    <row r="30" spans="1:3" ht="25.5" x14ac:dyDescent="0.25">
      <c r="A30" s="8" t="s">
        <v>29</v>
      </c>
      <c r="B30" s="14">
        <v>3.4662045060658579</v>
      </c>
    </row>
    <row r="31" spans="1:3" ht="25.5" x14ac:dyDescent="0.25">
      <c r="A31" s="9" t="s">
        <v>30</v>
      </c>
      <c r="B31" s="14">
        <v>3.1954660557096348</v>
      </c>
    </row>
    <row r="32" spans="1:3" x14ac:dyDescent="0.25">
      <c r="A32" s="9" t="s">
        <v>34</v>
      </c>
      <c r="B32" s="14">
        <v>2.5300948119740068</v>
      </c>
    </row>
    <row r="33" spans="1:2" ht="25.5" x14ac:dyDescent="0.25">
      <c r="A33" s="9" t="s">
        <v>32</v>
      </c>
      <c r="B33" s="14">
        <v>2.5134239689249398</v>
      </c>
    </row>
    <row r="34" spans="1:2" x14ac:dyDescent="0.25">
      <c r="A34" s="9" t="s">
        <v>33</v>
      </c>
      <c r="B34" s="14">
        <v>2.1754678745976874</v>
      </c>
    </row>
    <row r="35" spans="1:2" ht="25.5" x14ac:dyDescent="0.25">
      <c r="A35" s="9" t="s">
        <v>36</v>
      </c>
      <c r="B35" s="14">
        <v>1.3679746609001273</v>
      </c>
    </row>
    <row r="36" spans="1:2" ht="25.5" x14ac:dyDescent="0.25">
      <c r="A36" s="10" t="s">
        <v>35</v>
      </c>
      <c r="B36" s="14">
        <v>0.2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2020-08-06T12:15:31Z</cp:lastPrinted>
  <dcterms:created xsi:type="dcterms:W3CDTF">2014-01-10T06:46:27Z</dcterms:created>
  <dcterms:modified xsi:type="dcterms:W3CDTF">2022-07-14T07:26:27Z</dcterms:modified>
</cp:coreProperties>
</file>