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615" windowWidth="18195" windowHeight="1122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O10" i="2" l="1"/>
  <c r="I24" i="4" l="1"/>
  <c r="I26" i="4" s="1"/>
  <c r="G24" i="4"/>
  <c r="G26" i="4" s="1"/>
  <c r="E24" i="4"/>
  <c r="E26" i="4" s="1"/>
  <c r="C24" i="4"/>
  <c r="C26" i="4" s="1"/>
  <c r="H24" i="4" l="1"/>
  <c r="F24" i="4"/>
  <c r="F26" i="4" s="1"/>
  <c r="D24" i="4"/>
  <c r="D26" i="4" s="1"/>
  <c r="B24" i="4"/>
  <c r="M10" i="4"/>
  <c r="M9" i="4"/>
  <c r="M8" i="4"/>
  <c r="M7" i="4"/>
  <c r="J7" i="4"/>
  <c r="J8" i="4"/>
  <c r="J9" i="4"/>
  <c r="J6" i="4"/>
  <c r="G7" i="4"/>
  <c r="G8" i="4"/>
  <c r="G9" i="4"/>
  <c r="G10" i="4"/>
  <c r="G6" i="4"/>
  <c r="D7" i="4"/>
  <c r="D8" i="4"/>
  <c r="D9" i="4"/>
  <c r="D10" i="4"/>
  <c r="D6" i="4"/>
  <c r="K11" i="4"/>
  <c r="H11" i="4"/>
  <c r="E11" i="4"/>
  <c r="B11" i="4"/>
  <c r="B26" i="4" l="1"/>
  <c r="H26" i="4"/>
  <c r="L11" i="4"/>
  <c r="M11" i="4" s="1"/>
  <c r="I11" i="4"/>
  <c r="F11" i="4"/>
  <c r="C11" i="4"/>
  <c r="D11" i="4" s="1"/>
  <c r="J11" i="4" l="1"/>
  <c r="G11" i="4"/>
  <c r="I15" i="2"/>
  <c r="L12" i="1"/>
  <c r="O12" i="1"/>
  <c r="O14" i="2"/>
  <c r="L10" i="2"/>
  <c r="L14" i="2"/>
  <c r="L16" i="2"/>
  <c r="I14" i="2"/>
  <c r="I16" i="2"/>
</calcChain>
</file>

<file path=xl/sharedStrings.xml><?xml version="1.0" encoding="utf-8"?>
<sst xmlns="http://schemas.openxmlformats.org/spreadsheetml/2006/main" count="179" uniqueCount="62">
  <si>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</si>
  <si>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</si>
  <si>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</si>
  <si>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</si>
  <si>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</si>
  <si>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</si>
  <si>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</si>
  <si>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</si>
  <si>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</si>
  <si>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</si>
  <si>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</si>
  <si>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</si>
  <si>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</si>
  <si>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</si>
  <si>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</si>
  <si>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</si>
  <si>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</si>
  <si>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</si>
  <si>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</si>
  <si>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x</t>
  </si>
  <si>
    <t>Alytaus r.</t>
  </si>
  <si>
    <t>Druskininkai</t>
  </si>
  <si>
    <t>Lazdijai</t>
  </si>
  <si>
    <t>Varėna</t>
  </si>
  <si>
    <t>SVB</t>
  </si>
  <si>
    <t xml:space="preserve">VB </t>
  </si>
  <si>
    <t>Miesto f.</t>
  </si>
  <si>
    <t>Kaimo f.</t>
  </si>
  <si>
    <t>Iš viso:</t>
  </si>
  <si>
    <t>Grožinė literatūra</t>
  </si>
  <si>
    <t>Šakinė literatūra</t>
  </si>
  <si>
    <t>Periodiniai leidiniai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</si>
  <si>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</si>
  <si>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</si>
  <si>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</si>
  <si>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</si>
  <si>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</si>
  <si>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</si>
  <si>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</si>
  <si>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</si>
  <si>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Išduotis</t>
  </si>
  <si>
    <t>Fondas</t>
  </si>
  <si>
    <t>Viso</t>
  </si>
  <si>
    <t>MF</t>
  </si>
  <si>
    <t>KF</t>
  </si>
  <si>
    <t>Alytus</t>
  </si>
  <si>
    <t>Alyatus r.</t>
  </si>
  <si>
    <t>Vilnius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</si>
  <si>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</si>
  <si>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</si>
  <si>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</si>
  <si>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</si>
  <si>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</si>
  <si>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</si>
  <si>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</si>
  <si>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Vilniaus m. </t>
  </si>
  <si>
    <t xml:space="preserve">n.d. - nepateikė duomenų </t>
  </si>
  <si>
    <t>n.d.</t>
  </si>
  <si>
    <t>2.11. VILNIAUS APSKRITIES SAVIVALDYBIŲ VIEŠŲJŲ BIBLIOTEKŲ DOKUMENTŲ FONDŲ NAUDOJIMAS 2021 M.</t>
  </si>
  <si>
    <t>2.11. ALYTAUS APSKRITIES SAVIVALDYBIŲ VIEŠŲJŲ BIBLIOTEKŲ DOKUMENTŲ FONDŲ NAUDOJIMAS 2021 M.</t>
  </si>
  <si>
    <t xml:space="preserve"> </t>
  </si>
  <si>
    <t>*Grožinės, šakinės literatūros ir periodinių leidinių procentas fonde bei išduoties procentas skaičiuojamas nuo viso dokumentų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</si>
</sst>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2" fontId="0" fillId="0" borderId="0" xfId="0" applyNumberFormat="1"/>
    <xf numFmtId="0" fontId="18" fillId="2" borderId="0" xfId="0" applyFont="1" applyFill="1"/>
    <xf numFmtId="164" fontId="18" fillId="2" borderId="0" xfId="1" applyFont="1" applyFill="1"/>
    <xf numFmtId="166" fontId="18" fillId="2" borderId="0" xfId="0" applyNumberFormat="1" applyFont="1" applyFill="1"/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2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/>
    <xf numFmtId="0" fontId="11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16" fillId="3" borderId="2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 vertical="center"/>
    </xf>
    <xf numFmtId="0" fontId="20" fillId="2" borderId="0" xfId="0" applyFont="1" applyFill="1"/>
    <xf numFmtId="166" fontId="20" fillId="2" borderId="0" xfId="0" applyNumberFormat="1" applyFont="1" applyFill="1"/>
    <xf numFmtId="165" fontId="20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/>
    </xf>
    <xf numFmtId="2" fontId="9" fillId="4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9F4"/>
      <color rgb="FFFFFFFF"/>
      <color rgb="FFFDFDFD"/>
      <color rgb="FFFDF0DA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9088556110186706E-2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0.57999999999999996</c:v>
                </c:pt>
                <c:pt idx="1">
                  <c:v>0.67</c:v>
                </c:pt>
                <c:pt idx="2">
                  <c:v>0.752</c:v>
                </c:pt>
                <c:pt idx="3">
                  <c:v>0.66900000000000004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9-4876-ADDB-988A13909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08416"/>
        <c:axId val="100691328"/>
        <c:axId val="0"/>
      </c:bar3DChart>
      <c:catAx>
        <c:axId val="10050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91328"/>
        <c:crosses val="autoZero"/>
        <c:auto val="1"/>
        <c:lblAlgn val="ctr"/>
        <c:lblOffset val="100"/>
        <c:noMultiLvlLbl val="0"/>
      </c:catAx>
      <c:valAx>
        <c:axId val="10069132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50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8430714519867212E-2"/>
          <c:y val="2.3875124451436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3105218154926973"/>
          <c:y val="0.19018236074270559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41-4D51-8118-58F218030755}"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41-4D51-8118-58F218030755}"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41-4D51-8118-58F21803075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0.92900000000000005</c:v>
                </c:pt>
                <c:pt idx="1">
                  <c:v>0.45263157894736844</c:v>
                </c:pt>
                <c:pt idx="2">
                  <c:v>3.5641025641025643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1-4D51-8118-58F21803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95840"/>
        <c:axId val="108197376"/>
      </c:areaChart>
      <c:catAx>
        <c:axId val="1081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197376"/>
        <c:crosses val="autoZero"/>
        <c:auto val="1"/>
        <c:lblAlgn val="ctr"/>
        <c:lblOffset val="100"/>
        <c:noMultiLvlLbl val="0"/>
      </c:catAx>
      <c:valAx>
        <c:axId val="108197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0819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0.48699999999999999</c:v>
                </c:pt>
                <c:pt idx="1">
                  <c:v>1.4730000000000001</c:v>
                </c:pt>
                <c:pt idx="2">
                  <c:v>0.85299999999999998</c:v>
                </c:pt>
                <c:pt idx="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C-484A-9882-9D0850258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701376"/>
        <c:axId val="111734784"/>
        <c:axId val="0"/>
      </c:bar3DChart>
      <c:catAx>
        <c:axId val="11170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734784"/>
        <c:crosses val="autoZero"/>
        <c:auto val="1"/>
        <c:lblAlgn val="ctr"/>
        <c:lblOffset val="100"/>
        <c:noMultiLvlLbl val="0"/>
      </c:catAx>
      <c:valAx>
        <c:axId val="1117347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170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462234915028643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CB-469E-8831-4AD12F318622}"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B-469E-8831-4AD12F318622}"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CB-469E-8831-4AD12F31862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1.0375426621160408</c:v>
                </c:pt>
                <c:pt idx="1">
                  <c:v>0.6470588235294118</c:v>
                </c:pt>
                <c:pt idx="2">
                  <c:v>2.5070000000000001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CB-469E-8831-4AD12F31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33088"/>
        <c:axId val="43970944"/>
      </c:areaChart>
      <c:catAx>
        <c:axId val="1122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970944"/>
        <c:crosses val="autoZero"/>
        <c:auto val="1"/>
        <c:lblAlgn val="ctr"/>
        <c:lblOffset val="100"/>
        <c:noMultiLvlLbl val="0"/>
      </c:catAx>
      <c:valAx>
        <c:axId val="43970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1223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1F-4A2B-A6EF-543FFEC76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F-4A2B-A6EF-543FFEC7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44226432"/>
        <c:axId val="44227968"/>
        <c:axId val="0"/>
      </c:bar3DChart>
      <c:catAx>
        <c:axId val="4422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227968"/>
        <c:crosses val="autoZero"/>
        <c:auto val="1"/>
        <c:lblAlgn val="ctr"/>
        <c:lblOffset val="100"/>
        <c:noMultiLvlLbl val="0"/>
      </c:catAx>
      <c:valAx>
        <c:axId val="44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8-4FA3-B13C-D055B5BA63D0}"/>
                </c:ext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8-4FA3-B13C-D055B5BA63D0}"/>
                </c:ext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8-4FA3-B13C-D055B5BA63D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8-4FA3-B13C-D055B5BA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761088"/>
        <c:axId val="44763776"/>
      </c:areaChart>
      <c:catAx>
        <c:axId val="4476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763776"/>
        <c:crosses val="autoZero"/>
        <c:auto val="1"/>
        <c:lblAlgn val="ctr"/>
        <c:lblOffset val="100"/>
        <c:noMultiLvlLbl val="0"/>
      </c:catAx>
      <c:valAx>
        <c:axId val="44763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61088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0-40C5-93A4-7AF003A4D972}"/>
                </c:ext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0-40C5-93A4-7AF003A4D972}"/>
                </c:ext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0-40C5-93A4-7AF003A4D97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0-40C5-93A4-7AF003A4D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792832"/>
        <c:axId val="44824448"/>
      </c:areaChart>
      <c:catAx>
        <c:axId val="447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824448"/>
        <c:crosses val="autoZero"/>
        <c:auto val="1"/>
        <c:lblAlgn val="ctr"/>
        <c:lblOffset val="100"/>
        <c:noMultiLvlLbl val="0"/>
      </c:catAx>
      <c:valAx>
        <c:axId val="44824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92832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C-4528-A764-528BEB443282}"/>
                </c:ext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C-4528-A764-528BEB443282}"/>
                </c:ext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C-4528-A764-528BEB443282}"/>
                </c:ext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528-A764-528BEB443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C-4528-A764-528BEB443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5300736"/>
        <c:axId val="46958464"/>
        <c:axId val="0"/>
      </c:bar3DChart>
      <c:catAx>
        <c:axId val="453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6958464"/>
        <c:crosses val="autoZero"/>
        <c:auto val="1"/>
        <c:lblAlgn val="ctr"/>
        <c:lblOffset val="100"/>
        <c:noMultiLvlLbl val="0"/>
      </c:catAx>
      <c:valAx>
        <c:axId val="4695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3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80595</xdr:rowOff>
    </xdr:from>
    <xdr:to>
      <xdr:col>7</xdr:col>
      <xdr:colOff>249115</xdr:colOff>
      <xdr:row>27</xdr:row>
      <xdr:rowOff>71576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263769</xdr:colOff>
      <xdr:row>13</xdr:row>
      <xdr:rowOff>87924</xdr:rowOff>
    </xdr:from>
    <xdr:to>
      <xdr:col>15</xdr:col>
      <xdr:colOff>395655</xdr:colOff>
      <xdr:row>27</xdr:row>
      <xdr:rowOff>80596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18</xdr:row>
      <xdr:rowOff>79375</xdr:rowOff>
    </xdr:from>
    <xdr:to>
      <xdr:col>7</xdr:col>
      <xdr:colOff>55562</xdr:colOff>
      <xdr:row>32</xdr:row>
      <xdr:rowOff>120425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63501</xdr:colOff>
      <xdr:row>18</xdr:row>
      <xdr:rowOff>87313</xdr:rowOff>
    </xdr:from>
    <xdr:to>
      <xdr:col>15</xdr:col>
      <xdr:colOff>206376</xdr:colOff>
      <xdr:row>32</xdr:row>
      <xdr:rowOff>120424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0"/>
  <sheetViews>
    <sheetView zoomScale="130" zoomScaleNormal="130" workbookViewId="0">
      <selection activeCell="A2" sqref="A2:O2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3" width="8.85546875" style="1" customWidth="1"/>
    <col min="4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20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5"/>
      <c r="Q3" s="25"/>
      <c r="R3" s="25"/>
      <c r="S3" s="25"/>
      <c r="T3" s="25"/>
    </row>
    <row r="4" spans="1:20" x14ac:dyDescent="0.25">
      <c r="A4" s="65" t="s">
        <v>0</v>
      </c>
      <c r="B4" s="8" t="s">
        <v>1</v>
      </c>
      <c r="C4" s="68" t="s">
        <v>2</v>
      </c>
      <c r="D4" s="68"/>
      <c r="E4" s="68"/>
      <c r="F4" s="68"/>
      <c r="G4" s="68" t="s">
        <v>3</v>
      </c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5"/>
    </row>
    <row r="5" spans="1:20" x14ac:dyDescent="0.25">
      <c r="A5" s="66"/>
      <c r="B5" s="9" t="s">
        <v>4</v>
      </c>
      <c r="C5" s="8" t="s">
        <v>5</v>
      </c>
      <c r="D5" s="69" t="s">
        <v>6</v>
      </c>
      <c r="E5" s="8" t="s">
        <v>7</v>
      </c>
      <c r="F5" s="8" t="s">
        <v>8</v>
      </c>
      <c r="G5" s="68" t="s">
        <v>9</v>
      </c>
      <c r="H5" s="68"/>
      <c r="I5" s="68"/>
      <c r="J5" s="68" t="s">
        <v>10</v>
      </c>
      <c r="K5" s="68"/>
      <c r="L5" s="68"/>
      <c r="M5" s="68" t="s">
        <v>11</v>
      </c>
      <c r="N5" s="68"/>
      <c r="O5" s="68"/>
      <c r="P5" s="25"/>
      <c r="Q5" s="25"/>
      <c r="R5" s="25"/>
      <c r="S5" s="25"/>
      <c r="T5" s="25"/>
    </row>
    <row r="6" spans="1:20" x14ac:dyDescent="0.25">
      <c r="A6" s="67"/>
      <c r="B6" s="9" t="s">
        <v>12</v>
      </c>
      <c r="C6" s="11" t="s">
        <v>13</v>
      </c>
      <c r="D6" s="70"/>
      <c r="E6" s="11" t="s">
        <v>14</v>
      </c>
      <c r="F6" s="11" t="s">
        <v>14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  <c r="T6" s="25"/>
    </row>
    <row r="7" spans="1:20" x14ac:dyDescent="0.25">
      <c r="A7" s="10">
        <v>1</v>
      </c>
      <c r="B7" s="28" t="s">
        <v>18</v>
      </c>
      <c r="C7" s="34">
        <v>0.93899999999999995</v>
      </c>
      <c r="D7" s="34">
        <v>1.06</v>
      </c>
      <c r="E7" s="34">
        <v>0.76900000000000002</v>
      </c>
      <c r="F7" s="34" t="s">
        <v>19</v>
      </c>
      <c r="G7" s="35">
        <v>61.5</v>
      </c>
      <c r="H7" s="35">
        <v>55.2</v>
      </c>
      <c r="I7" s="34">
        <v>0.89700000000000002</v>
      </c>
      <c r="J7" s="35">
        <v>36.299999999999997</v>
      </c>
      <c r="K7" s="35">
        <v>16</v>
      </c>
      <c r="L7" s="34">
        <v>0.44</v>
      </c>
      <c r="M7" s="36">
        <v>2.2000000000000002</v>
      </c>
      <c r="N7" s="35">
        <v>28.8</v>
      </c>
      <c r="O7" s="34">
        <v>13.09</v>
      </c>
      <c r="P7" s="25"/>
      <c r="Q7" s="25"/>
      <c r="R7" s="25"/>
      <c r="S7" s="25"/>
      <c r="T7" s="25"/>
    </row>
    <row r="8" spans="1:20" x14ac:dyDescent="0.25">
      <c r="A8" s="10">
        <v>2</v>
      </c>
      <c r="B8" s="29" t="s">
        <v>20</v>
      </c>
      <c r="C8" s="34">
        <v>0.54500000000000004</v>
      </c>
      <c r="D8" s="34">
        <v>0.68</v>
      </c>
      <c r="E8" s="34">
        <v>0.377</v>
      </c>
      <c r="F8" s="34">
        <v>0.51700000000000002</v>
      </c>
      <c r="G8" s="35">
        <v>64.3</v>
      </c>
      <c r="H8" s="51">
        <v>72.5</v>
      </c>
      <c r="I8" s="34">
        <v>1.127</v>
      </c>
      <c r="J8" s="35">
        <v>28.5</v>
      </c>
      <c r="K8" s="51">
        <v>6.8</v>
      </c>
      <c r="L8" s="34">
        <v>0.23799999999999999</v>
      </c>
      <c r="M8" s="45">
        <v>7.2</v>
      </c>
      <c r="N8" s="51">
        <v>20.7</v>
      </c>
      <c r="O8" s="34">
        <v>2.875</v>
      </c>
      <c r="P8" s="25"/>
      <c r="Q8" s="25"/>
      <c r="R8" s="25"/>
      <c r="S8" s="25"/>
      <c r="T8" s="25"/>
    </row>
    <row r="9" spans="1:20" ht="15" customHeight="1" x14ac:dyDescent="0.25">
      <c r="A9" s="10">
        <v>3</v>
      </c>
      <c r="B9" s="29" t="s">
        <v>21</v>
      </c>
      <c r="C9" s="34">
        <v>0.69799999999999995</v>
      </c>
      <c r="D9" s="34">
        <v>0.57999999999999996</v>
      </c>
      <c r="E9" s="34">
        <v>0.84</v>
      </c>
      <c r="F9" s="34">
        <v>1.145</v>
      </c>
      <c r="G9" s="35">
        <v>52.2</v>
      </c>
      <c r="H9" s="35">
        <v>56</v>
      </c>
      <c r="I9" s="34">
        <v>1.073</v>
      </c>
      <c r="J9" s="35">
        <v>37.1</v>
      </c>
      <c r="K9" s="35">
        <v>11.6</v>
      </c>
      <c r="L9" s="34">
        <v>0.312</v>
      </c>
      <c r="M9" s="36">
        <v>10.7</v>
      </c>
      <c r="N9" s="35">
        <v>32.4</v>
      </c>
      <c r="O9" s="34">
        <v>3.028</v>
      </c>
      <c r="P9" s="25"/>
      <c r="Q9" s="25"/>
      <c r="R9" s="25"/>
      <c r="S9" s="25"/>
      <c r="T9" s="25"/>
    </row>
    <row r="10" spans="1:20" x14ac:dyDescent="0.25">
      <c r="A10" s="10">
        <v>4</v>
      </c>
      <c r="B10" s="29" t="s">
        <v>22</v>
      </c>
      <c r="C10" s="34">
        <v>0.60699999999999998</v>
      </c>
      <c r="D10" s="34">
        <v>0.68899999999999995</v>
      </c>
      <c r="E10" s="34">
        <v>0.84299999999999997</v>
      </c>
      <c r="F10" s="34">
        <v>0.52900000000000003</v>
      </c>
      <c r="G10" s="35">
        <v>79.599999999999994</v>
      </c>
      <c r="H10" s="51">
        <v>54.6</v>
      </c>
      <c r="I10" s="34">
        <v>0.68500000000000005</v>
      </c>
      <c r="J10" s="35">
        <v>8.4</v>
      </c>
      <c r="K10" s="51">
        <v>22.6</v>
      </c>
      <c r="L10" s="34">
        <v>2.69</v>
      </c>
      <c r="M10" s="36">
        <v>12</v>
      </c>
      <c r="N10" s="51">
        <v>22.8</v>
      </c>
      <c r="O10" s="34">
        <v>1.9</v>
      </c>
      <c r="P10" s="61"/>
      <c r="Q10" s="61"/>
      <c r="R10" s="61"/>
      <c r="S10" s="61"/>
      <c r="T10" s="25"/>
    </row>
    <row r="11" spans="1:20" ht="15.75" thickBot="1" x14ac:dyDescent="0.3">
      <c r="A11" s="10">
        <v>5</v>
      </c>
      <c r="B11" s="30" t="s">
        <v>23</v>
      </c>
      <c r="C11" s="41">
        <v>0.68300000000000005</v>
      </c>
      <c r="D11" s="41">
        <v>0.78600000000000003</v>
      </c>
      <c r="E11" s="41" t="s">
        <v>19</v>
      </c>
      <c r="F11" s="41">
        <v>0.60899999999999999</v>
      </c>
      <c r="G11" s="43">
        <v>60.4</v>
      </c>
      <c r="H11" s="52">
        <v>51.2</v>
      </c>
      <c r="I11" s="41">
        <v>0.84699999999999998</v>
      </c>
      <c r="J11" s="43">
        <v>32.5</v>
      </c>
      <c r="K11" s="52">
        <v>11.1</v>
      </c>
      <c r="L11" s="41">
        <v>0.34100000000000003</v>
      </c>
      <c r="M11" s="46">
        <v>7.1</v>
      </c>
      <c r="N11" s="52">
        <v>37.700000000000003</v>
      </c>
      <c r="O11" s="41">
        <v>5.3090000000000002</v>
      </c>
      <c r="P11" s="61" t="s">
        <v>24</v>
      </c>
      <c r="Q11" s="61" t="s">
        <v>25</v>
      </c>
      <c r="R11" s="61" t="s">
        <v>26</v>
      </c>
      <c r="S11" s="61" t="s">
        <v>27</v>
      </c>
      <c r="T11" s="25"/>
    </row>
    <row r="12" spans="1:20" ht="15.75" thickBot="1" x14ac:dyDescent="0.3">
      <c r="A12" s="12"/>
      <c r="B12" s="13" t="s">
        <v>28</v>
      </c>
      <c r="C12" s="80">
        <v>0.66900000000000004</v>
      </c>
      <c r="D12" s="80">
        <v>0.752</v>
      </c>
      <c r="E12" s="80">
        <v>0.67</v>
      </c>
      <c r="F12" s="80">
        <v>0.57999999999999996</v>
      </c>
      <c r="G12" s="44">
        <v>63.7</v>
      </c>
      <c r="H12" s="44">
        <v>59.2</v>
      </c>
      <c r="I12" s="80">
        <v>0.92900000000000005</v>
      </c>
      <c r="J12" s="44">
        <v>28.5</v>
      </c>
      <c r="K12" s="44">
        <v>12.9</v>
      </c>
      <c r="L12" s="80">
        <f>K12:K13/J12:J13</f>
        <v>0.45263157894736844</v>
      </c>
      <c r="M12" s="47">
        <v>7.8</v>
      </c>
      <c r="N12" s="44">
        <v>27.8</v>
      </c>
      <c r="O12" s="81">
        <f>N12:N13/M12:M13</f>
        <v>3.5641025641025643</v>
      </c>
      <c r="P12" s="62" t="s">
        <v>29</v>
      </c>
      <c r="Q12" s="63" t="s">
        <v>30</v>
      </c>
      <c r="R12" s="61" t="s">
        <v>31</v>
      </c>
      <c r="S12" s="61"/>
      <c r="T12" s="25"/>
    </row>
    <row r="13" spans="1:20" x14ac:dyDescent="0.25">
      <c r="A13" s="14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6"/>
      <c r="P13" s="61"/>
      <c r="Q13" s="61"/>
      <c r="R13" s="61"/>
      <c r="S13" s="61"/>
      <c r="T13" s="25"/>
    </row>
    <row r="14" spans="1:20" x14ac:dyDescent="0.25">
      <c r="P14" s="25"/>
      <c r="Q14" s="25"/>
      <c r="R14" s="25"/>
      <c r="S14" s="25"/>
    </row>
    <row r="15" spans="1:20" x14ac:dyDescent="0.25">
      <c r="P15" s="25"/>
      <c r="Q15" s="25"/>
      <c r="R15" s="25"/>
      <c r="S15" s="25"/>
    </row>
    <row r="16" spans="1:20" x14ac:dyDescent="0.25">
      <c r="P16" s="25"/>
      <c r="Q16" s="25"/>
      <c r="R16" s="25"/>
      <c r="S16" s="25"/>
    </row>
    <row r="17" spans="16:22" x14ac:dyDescent="0.25">
      <c r="P17" s="25"/>
      <c r="Q17" s="25"/>
      <c r="R17" s="25"/>
      <c r="S17" s="25"/>
      <c r="V17" s="7"/>
    </row>
    <row r="18" spans="16:22" x14ac:dyDescent="0.25">
      <c r="P18" s="25"/>
      <c r="Q18" s="25"/>
      <c r="R18" s="25"/>
      <c r="S18" s="25"/>
    </row>
    <row r="19" spans="16:22" x14ac:dyDescent="0.25">
      <c r="P19" s="25"/>
      <c r="Q19" s="25"/>
      <c r="R19" s="25"/>
      <c r="S19" s="25"/>
    </row>
    <row r="20" spans="16:22" x14ac:dyDescent="0.25">
      <c r="P20" s="25"/>
      <c r="Q20" s="25"/>
      <c r="R20" s="25"/>
      <c r="S20" s="25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31"/>
  <sheetViews>
    <sheetView tabSelected="1" zoomScale="120" zoomScaleNormal="12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7.5703125" style="1" customWidth="1"/>
    <col min="16" max="16" width="9.5703125" style="1" bestFit="1" customWidth="1"/>
    <col min="17" max="16384" width="8.85546875" style="1"/>
  </cols>
  <sheetData>
    <row r="2" spans="1:25" x14ac:dyDescent="0.25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5" x14ac:dyDescent="0.25">
      <c r="A4" s="65" t="s">
        <v>0</v>
      </c>
      <c r="B4" s="17" t="s">
        <v>1</v>
      </c>
      <c r="C4" s="68" t="s">
        <v>2</v>
      </c>
      <c r="D4" s="68"/>
      <c r="E4" s="68"/>
      <c r="F4" s="68"/>
      <c r="G4" s="68" t="s">
        <v>3</v>
      </c>
      <c r="H4" s="68"/>
      <c r="I4" s="68"/>
      <c r="J4" s="68"/>
      <c r="K4" s="68"/>
      <c r="L4" s="68"/>
      <c r="M4" s="68"/>
      <c r="N4" s="68"/>
      <c r="O4" s="68"/>
    </row>
    <row r="5" spans="1:25" x14ac:dyDescent="0.25">
      <c r="A5" s="66"/>
      <c r="B5" s="1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68" t="s">
        <v>9</v>
      </c>
      <c r="H5" s="68"/>
      <c r="I5" s="68"/>
      <c r="J5" s="68" t="s">
        <v>10</v>
      </c>
      <c r="K5" s="68"/>
      <c r="L5" s="68"/>
      <c r="M5" s="68" t="s">
        <v>11</v>
      </c>
      <c r="N5" s="68"/>
      <c r="O5" s="68"/>
    </row>
    <row r="6" spans="1:25" x14ac:dyDescent="0.25">
      <c r="A6" s="67"/>
      <c r="B6" s="18" t="s">
        <v>12</v>
      </c>
      <c r="C6" s="11" t="s">
        <v>13</v>
      </c>
      <c r="D6" s="11"/>
      <c r="E6" s="11" t="s">
        <v>14</v>
      </c>
      <c r="F6" s="11" t="s">
        <v>14</v>
      </c>
      <c r="G6" s="20" t="s">
        <v>15</v>
      </c>
      <c r="H6" s="33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25">
      <c r="A7" s="10">
        <v>1</v>
      </c>
      <c r="B7" s="38" t="s">
        <v>32</v>
      </c>
      <c r="C7" s="34">
        <v>0.52100000000000002</v>
      </c>
      <c r="D7" s="34">
        <v>0.58899999999999997</v>
      </c>
      <c r="E7" s="34">
        <v>0.16900000000000001</v>
      </c>
      <c r="F7" s="34">
        <v>0.57099999999999995</v>
      </c>
      <c r="G7" s="35">
        <v>56.1</v>
      </c>
      <c r="H7" s="35">
        <v>56.5</v>
      </c>
      <c r="I7" s="34">
        <v>1.0069999999999999</v>
      </c>
      <c r="J7" s="35">
        <v>26.3</v>
      </c>
      <c r="K7" s="35">
        <v>9.8000000000000007</v>
      </c>
      <c r="L7" s="34">
        <v>0.372</v>
      </c>
      <c r="M7" s="36">
        <v>17.600000000000001</v>
      </c>
      <c r="N7" s="35">
        <v>33.700000000000003</v>
      </c>
      <c r="O7" s="34">
        <v>1.9139999999999999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25">
      <c r="A8" s="10">
        <v>2</v>
      </c>
      <c r="B8" s="39" t="s">
        <v>33</v>
      </c>
      <c r="C8" s="34">
        <v>0.51200000000000001</v>
      </c>
      <c r="D8" s="34">
        <v>0.50600000000000001</v>
      </c>
      <c r="E8" s="34">
        <v>0.94399999999999995</v>
      </c>
      <c r="F8" s="34">
        <v>0.41399999999999998</v>
      </c>
      <c r="G8" s="35" t="s">
        <v>57</v>
      </c>
      <c r="H8" s="35" t="s">
        <v>57</v>
      </c>
      <c r="I8" s="35" t="s">
        <v>57</v>
      </c>
      <c r="J8" s="35" t="s">
        <v>57</v>
      </c>
      <c r="K8" s="35" t="s">
        <v>57</v>
      </c>
      <c r="L8" s="35" t="s">
        <v>57</v>
      </c>
      <c r="M8" s="36" t="s">
        <v>57</v>
      </c>
      <c r="N8" s="35" t="s">
        <v>57</v>
      </c>
      <c r="O8" s="35" t="s">
        <v>57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25">
      <c r="A9" s="10">
        <v>3</v>
      </c>
      <c r="B9" s="39" t="s">
        <v>34</v>
      </c>
      <c r="C9" s="34">
        <v>0.77600000000000002</v>
      </c>
      <c r="D9" s="34">
        <v>0.81699999999999995</v>
      </c>
      <c r="E9" s="34" t="s">
        <v>19</v>
      </c>
      <c r="F9" s="34">
        <v>0.755</v>
      </c>
      <c r="G9" s="35">
        <v>68.900000000000006</v>
      </c>
      <c r="H9" s="35">
        <v>50.8</v>
      </c>
      <c r="I9" s="34">
        <v>0.73699999999999999</v>
      </c>
      <c r="J9" s="35">
        <v>16.600000000000001</v>
      </c>
      <c r="K9" s="35">
        <v>14.7</v>
      </c>
      <c r="L9" s="34">
        <v>0.88</v>
      </c>
      <c r="M9" s="36">
        <v>14.5</v>
      </c>
      <c r="N9" s="35">
        <v>34.5</v>
      </c>
      <c r="O9" s="34">
        <v>2.39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10">
        <v>4</v>
      </c>
      <c r="B10" s="39" t="s">
        <v>35</v>
      </c>
      <c r="C10" s="34">
        <v>0.752</v>
      </c>
      <c r="D10" s="34">
        <v>0.501</v>
      </c>
      <c r="E10" s="34">
        <v>1.1859999999999999</v>
      </c>
      <c r="F10" s="34">
        <v>0.61799999999999999</v>
      </c>
      <c r="G10" s="35">
        <v>61</v>
      </c>
      <c r="H10" s="35">
        <v>49.09</v>
      </c>
      <c r="I10" s="34">
        <v>0.80500000000000005</v>
      </c>
      <c r="J10" s="35">
        <v>25</v>
      </c>
      <c r="K10" s="35">
        <v>15.5</v>
      </c>
      <c r="L10" s="34">
        <f>K10:K19/J10:J19</f>
        <v>0.62</v>
      </c>
      <c r="M10" s="36">
        <v>13.4</v>
      </c>
      <c r="N10" s="35">
        <v>35.5</v>
      </c>
      <c r="O10" s="34">
        <f>N10:N19/M10:M19</f>
        <v>2.6492537313432836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A11" s="10">
        <v>5</v>
      </c>
      <c r="B11" s="39" t="s">
        <v>36</v>
      </c>
      <c r="C11" s="34">
        <v>1.4379999999999999</v>
      </c>
      <c r="D11" s="34">
        <v>1.4039999999999999</v>
      </c>
      <c r="E11" s="34">
        <v>2.4039999999999999</v>
      </c>
      <c r="F11" s="34">
        <v>0.874</v>
      </c>
      <c r="G11" s="35">
        <v>65.099999999999994</v>
      </c>
      <c r="H11" s="54">
        <v>46.69</v>
      </c>
      <c r="I11" s="34">
        <v>0.71699999999999997</v>
      </c>
      <c r="J11" s="35">
        <v>30.6</v>
      </c>
      <c r="K11" s="53">
        <v>14.09</v>
      </c>
      <c r="L11" s="34">
        <v>0.46</v>
      </c>
      <c r="M11" s="36">
        <v>4.3</v>
      </c>
      <c r="N11" s="53">
        <v>39.200000000000003</v>
      </c>
      <c r="O11" s="34">
        <v>9.1159999999999997</v>
      </c>
      <c r="P11" s="26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5">
      <c r="A12" s="10">
        <v>6</v>
      </c>
      <c r="B12" s="39" t="s">
        <v>37</v>
      </c>
      <c r="C12" s="34">
        <v>0.85799999999999998</v>
      </c>
      <c r="D12" s="34">
        <v>1.258</v>
      </c>
      <c r="E12" s="34" t="s">
        <v>19</v>
      </c>
      <c r="F12" s="34">
        <v>0.63600000000000001</v>
      </c>
      <c r="G12" s="35">
        <v>59.4</v>
      </c>
      <c r="H12" s="35">
        <v>61.86</v>
      </c>
      <c r="I12" s="34">
        <v>1.042</v>
      </c>
      <c r="J12" s="35">
        <v>34.200000000000003</v>
      </c>
      <c r="K12" s="35">
        <v>12.1</v>
      </c>
      <c r="L12" s="34">
        <v>0.35299999999999998</v>
      </c>
      <c r="M12" s="36">
        <v>6.4</v>
      </c>
      <c r="N12" s="35">
        <v>26.03</v>
      </c>
      <c r="O12" s="34">
        <v>4.0620000000000003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x14ac:dyDescent="0.25">
      <c r="A13" s="10">
        <v>7</v>
      </c>
      <c r="B13" s="40" t="s">
        <v>38</v>
      </c>
      <c r="C13" s="55" t="s">
        <v>57</v>
      </c>
      <c r="D13" s="55" t="s">
        <v>57</v>
      </c>
      <c r="E13" s="55" t="s">
        <v>57</v>
      </c>
      <c r="F13" s="55" t="s">
        <v>57</v>
      </c>
      <c r="G13" s="55" t="s">
        <v>57</v>
      </c>
      <c r="H13" s="55" t="s">
        <v>57</v>
      </c>
      <c r="I13" s="55" t="s">
        <v>57</v>
      </c>
      <c r="J13" s="55" t="s">
        <v>57</v>
      </c>
      <c r="K13" s="55" t="s">
        <v>57</v>
      </c>
      <c r="L13" s="55" t="s">
        <v>57</v>
      </c>
      <c r="M13" s="55" t="s">
        <v>57</v>
      </c>
      <c r="N13" s="55" t="s">
        <v>57</v>
      </c>
      <c r="O13" s="56" t="s">
        <v>57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25">
      <c r="A14" s="71" t="s">
        <v>28</v>
      </c>
      <c r="B14" s="72"/>
      <c r="C14" s="42">
        <v>0.67400000000000004</v>
      </c>
      <c r="D14" s="42">
        <v>0.82199999999999995</v>
      </c>
      <c r="E14" s="42">
        <v>1.2789999999999999</v>
      </c>
      <c r="F14" s="42">
        <v>0.48699999999999999</v>
      </c>
      <c r="G14" s="48">
        <v>54.9</v>
      </c>
      <c r="H14" s="49">
        <v>39.6</v>
      </c>
      <c r="I14" s="42">
        <f>H14:H20/G14:G20</f>
        <v>0.72131147540983609</v>
      </c>
      <c r="J14" s="49">
        <v>21.8</v>
      </c>
      <c r="K14" s="49">
        <v>10.199999999999999</v>
      </c>
      <c r="L14" s="42">
        <f>K14:K20/J14:J20</f>
        <v>0.4678899082568807</v>
      </c>
      <c r="M14" s="50">
        <v>6.9</v>
      </c>
      <c r="N14" s="49">
        <v>29.6</v>
      </c>
      <c r="O14" s="42">
        <f>N14:N20/M14:M20</f>
        <v>4.2898550724637685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75" thickBot="1" x14ac:dyDescent="0.3">
      <c r="A15" s="19">
        <v>8</v>
      </c>
      <c r="B15" s="37" t="s">
        <v>39</v>
      </c>
      <c r="C15" s="57">
        <v>1.476</v>
      </c>
      <c r="D15" s="57">
        <v>0.99199999999999999</v>
      </c>
      <c r="E15" s="57">
        <v>1.571</v>
      </c>
      <c r="F15" s="57" t="s">
        <v>19</v>
      </c>
      <c r="G15" s="58">
        <v>70</v>
      </c>
      <c r="H15" s="58">
        <v>90.71</v>
      </c>
      <c r="I15" s="59">
        <f>H15:H20/G15:G20</f>
        <v>1.2958571428571428</v>
      </c>
      <c r="J15" s="58">
        <v>30</v>
      </c>
      <c r="K15" s="58">
        <v>22.7</v>
      </c>
      <c r="L15" s="59">
        <v>0.75600000000000001</v>
      </c>
      <c r="M15" s="60" t="s">
        <v>57</v>
      </c>
      <c r="N15" s="58" t="s">
        <v>57</v>
      </c>
      <c r="O15" s="59" t="s">
        <v>57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75" thickBot="1" x14ac:dyDescent="0.3">
      <c r="A16" s="73" t="s">
        <v>28</v>
      </c>
      <c r="B16" s="82"/>
      <c r="C16" s="80">
        <v>0.87</v>
      </c>
      <c r="D16" s="80">
        <v>0.85299999999999998</v>
      </c>
      <c r="E16" s="80">
        <v>1.4730000000000001</v>
      </c>
      <c r="F16" s="80">
        <v>0.48699999999999999</v>
      </c>
      <c r="G16" s="44">
        <v>58.6</v>
      </c>
      <c r="H16" s="44">
        <v>60.8</v>
      </c>
      <c r="I16" s="80">
        <f>H16:H20/G16:G20</f>
        <v>1.0375426621160408</v>
      </c>
      <c r="J16" s="44">
        <v>23.8</v>
      </c>
      <c r="K16" s="44">
        <v>15.4</v>
      </c>
      <c r="L16" s="80">
        <f>K16:K20/J16:J20</f>
        <v>0.6470588235294118</v>
      </c>
      <c r="M16" s="47">
        <v>6.9</v>
      </c>
      <c r="N16" s="44">
        <v>17.3</v>
      </c>
      <c r="O16" s="80">
        <v>2.5070000000000001</v>
      </c>
      <c r="P16" s="27"/>
      <c r="Q16" s="25"/>
      <c r="R16" s="25"/>
      <c r="S16" s="25"/>
      <c r="T16" s="25"/>
      <c r="U16" s="25"/>
      <c r="V16" s="25"/>
      <c r="W16" s="25"/>
      <c r="X16" s="25"/>
      <c r="Y16" s="25"/>
    </row>
    <row r="17" spans="1:25" x14ac:dyDescent="0.25">
      <c r="A17" s="75" t="s">
        <v>56</v>
      </c>
      <c r="B17" s="32"/>
      <c r="C17" s="76"/>
      <c r="D17" s="77"/>
      <c r="E17" s="77"/>
      <c r="F17" s="77"/>
      <c r="G17" s="78"/>
      <c r="H17" s="78"/>
      <c r="I17" s="77"/>
      <c r="J17" s="78"/>
      <c r="K17" s="78"/>
      <c r="L17" s="77"/>
      <c r="M17" s="79"/>
      <c r="N17" s="78"/>
      <c r="O17" s="31"/>
      <c r="P17" s="27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14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6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  <c r="O19" s="16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3"/>
      <c r="B20" s="4"/>
      <c r="C20" s="5"/>
      <c r="H20" s="1" t="s">
        <v>60</v>
      </c>
      <c r="J20" s="6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5"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5"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x14ac:dyDescent="0.25"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25"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5"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25"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5"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25"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x14ac:dyDescent="0.25">
      <c r="P29" s="25"/>
      <c r="Q29" s="25"/>
      <c r="R29" s="25"/>
      <c r="S29" s="25"/>
      <c r="T29" s="25"/>
      <c r="U29" s="25"/>
      <c r="V29" s="25"/>
    </row>
    <row r="30" spans="1:25" x14ac:dyDescent="0.25">
      <c r="P30" s="25"/>
      <c r="Q30" s="25"/>
      <c r="R30" s="25"/>
      <c r="S30" s="25"/>
      <c r="T30" s="25"/>
      <c r="U30" s="25"/>
      <c r="V30" s="25"/>
    </row>
    <row r="31" spans="1:25" x14ac:dyDescent="0.25">
      <c r="P31" s="25"/>
      <c r="Q31" s="25"/>
      <c r="R31" s="25"/>
      <c r="S31" s="25"/>
      <c r="T31" s="25"/>
      <c r="U31" s="25"/>
      <c r="V31" s="25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4 I16 L10 L16 O10 L14 O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4" max="4" width="9.5703125" bestFit="1" customWidth="1"/>
  </cols>
  <sheetData>
    <row r="3" spans="1:13" x14ac:dyDescent="0.25">
      <c r="B3" s="74" t="s">
        <v>45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25">
      <c r="B4" s="74" t="s">
        <v>24</v>
      </c>
      <c r="C4" s="74"/>
      <c r="D4" s="74"/>
      <c r="E4" s="74" t="s">
        <v>6</v>
      </c>
      <c r="F4" s="74"/>
      <c r="G4" s="74"/>
      <c r="H4" s="74" t="s">
        <v>43</v>
      </c>
      <c r="I4" s="74"/>
      <c r="J4" s="74"/>
      <c r="K4" s="74" t="s">
        <v>44</v>
      </c>
      <c r="L4" s="74"/>
      <c r="M4" s="74"/>
    </row>
    <row r="5" spans="1:13" x14ac:dyDescent="0.25">
      <c r="B5" t="s">
        <v>40</v>
      </c>
      <c r="C5" t="s">
        <v>41</v>
      </c>
      <c r="D5" t="s">
        <v>42</v>
      </c>
      <c r="E5" t="s">
        <v>40</v>
      </c>
      <c r="F5" t="s">
        <v>41</v>
      </c>
      <c r="G5" t="s">
        <v>42</v>
      </c>
      <c r="H5" t="s">
        <v>40</v>
      </c>
      <c r="I5" t="s">
        <v>41</v>
      </c>
      <c r="J5" t="s">
        <v>42</v>
      </c>
      <c r="K5" t="s">
        <v>40</v>
      </c>
      <c r="L5" t="s">
        <v>41</v>
      </c>
      <c r="M5" t="s">
        <v>42</v>
      </c>
    </row>
    <row r="6" spans="1:13" x14ac:dyDescent="0.25">
      <c r="A6" t="s">
        <v>18</v>
      </c>
      <c r="B6">
        <v>273708</v>
      </c>
      <c r="C6">
        <v>152981</v>
      </c>
      <c r="D6" s="24">
        <f>B6/C6</f>
        <v>1.7891633601558363</v>
      </c>
      <c r="E6">
        <v>190109</v>
      </c>
      <c r="F6">
        <v>86154</v>
      </c>
      <c r="G6" s="24">
        <f>E6/F6</f>
        <v>2.2066183810386053</v>
      </c>
      <c r="H6">
        <v>83599</v>
      </c>
      <c r="I6">
        <v>66827</v>
      </c>
      <c r="J6" s="24">
        <f>H6/I6</f>
        <v>1.2509764017537821</v>
      </c>
      <c r="K6" t="s">
        <v>19</v>
      </c>
      <c r="L6" t="s">
        <v>19</v>
      </c>
    </row>
    <row r="7" spans="1:13" x14ac:dyDescent="0.25">
      <c r="A7" t="s">
        <v>46</v>
      </c>
      <c r="B7">
        <v>474146</v>
      </c>
      <c r="C7">
        <v>363462</v>
      </c>
      <c r="D7" s="24">
        <f t="shared" ref="D7:D11" si="0">B7/C7</f>
        <v>1.3045270207064288</v>
      </c>
      <c r="E7">
        <v>316269</v>
      </c>
      <c r="F7">
        <v>104727</v>
      </c>
      <c r="G7" s="24">
        <f t="shared" ref="G7:G11" si="1">E7/F7</f>
        <v>3.0199375519207083</v>
      </c>
      <c r="H7">
        <v>31153</v>
      </c>
      <c r="I7">
        <v>40596</v>
      </c>
      <c r="J7" s="24">
        <f t="shared" ref="J7:J11" si="2">H7/I7</f>
        <v>0.7673908759483693</v>
      </c>
      <c r="K7">
        <v>126724</v>
      </c>
      <c r="L7">
        <v>218139</v>
      </c>
      <c r="M7" s="24">
        <f>K7/L7</f>
        <v>0.58093234130531446</v>
      </c>
    </row>
    <row r="8" spans="1:13" x14ac:dyDescent="0.25">
      <c r="A8" t="s">
        <v>21</v>
      </c>
      <c r="B8">
        <v>133351</v>
      </c>
      <c r="C8">
        <v>165073</v>
      </c>
      <c r="D8" s="24">
        <f t="shared" si="0"/>
        <v>0.80783047500196881</v>
      </c>
      <c r="E8">
        <v>76844</v>
      </c>
      <c r="F8">
        <v>118699</v>
      </c>
      <c r="G8" s="24">
        <f t="shared" si="1"/>
        <v>0.64738540341536155</v>
      </c>
      <c r="H8">
        <v>18249</v>
      </c>
      <c r="I8">
        <v>21521</v>
      </c>
      <c r="J8" s="24">
        <f t="shared" si="2"/>
        <v>0.84796245527624181</v>
      </c>
      <c r="K8">
        <v>38258</v>
      </c>
      <c r="L8">
        <v>24853</v>
      </c>
      <c r="M8" s="24">
        <f t="shared" ref="M8:M11" si="3">K8/L8</f>
        <v>1.5393715044461433</v>
      </c>
    </row>
    <row r="9" spans="1:13" x14ac:dyDescent="0.25">
      <c r="A9" t="s">
        <v>22</v>
      </c>
      <c r="B9">
        <v>131094</v>
      </c>
      <c r="C9">
        <v>213751</v>
      </c>
      <c r="D9" s="24">
        <f t="shared" si="0"/>
        <v>0.61330239390692909</v>
      </c>
      <c r="E9">
        <v>39211</v>
      </c>
      <c r="F9">
        <v>62867</v>
      </c>
      <c r="G9" s="24">
        <f t="shared" si="1"/>
        <v>0.62371355401084827</v>
      </c>
      <c r="H9">
        <v>19782</v>
      </c>
      <c r="I9">
        <v>18788</v>
      </c>
      <c r="J9" s="24">
        <f t="shared" si="2"/>
        <v>1.0529061102831594</v>
      </c>
      <c r="K9">
        <v>72101</v>
      </c>
      <c r="L9">
        <v>132096</v>
      </c>
      <c r="M9" s="24">
        <f t="shared" si="3"/>
        <v>0.54582273498062017</v>
      </c>
    </row>
    <row r="10" spans="1:13" x14ac:dyDescent="0.25">
      <c r="A10" t="s">
        <v>23</v>
      </c>
      <c r="B10">
        <v>221543</v>
      </c>
      <c r="C10">
        <v>179463</v>
      </c>
      <c r="D10" s="24">
        <f t="shared" si="0"/>
        <v>1.2344773017279327</v>
      </c>
      <c r="E10">
        <v>130691</v>
      </c>
      <c r="F10">
        <v>65739</v>
      </c>
      <c r="G10" s="24">
        <f t="shared" si="1"/>
        <v>1.9880284154002952</v>
      </c>
      <c r="H10" t="s">
        <v>19</v>
      </c>
      <c r="I10" s="21" t="s">
        <v>19</v>
      </c>
      <c r="J10" s="24"/>
      <c r="K10">
        <v>90852</v>
      </c>
      <c r="L10">
        <v>113724</v>
      </c>
      <c r="M10" s="24">
        <f t="shared" si="3"/>
        <v>0.79888150258520629</v>
      </c>
    </row>
    <row r="11" spans="1:13" x14ac:dyDescent="0.25">
      <c r="A11" s="22" t="s">
        <v>42</v>
      </c>
      <c r="B11" s="23">
        <f>SUM(B6:B10)</f>
        <v>1233842</v>
      </c>
      <c r="C11" s="23">
        <f>SUM(C6:C10)</f>
        <v>1074730</v>
      </c>
      <c r="D11" s="24">
        <f t="shared" si="0"/>
        <v>1.1480483470266951</v>
      </c>
      <c r="E11" s="23">
        <f>SUM(E6:E10)</f>
        <v>753124</v>
      </c>
      <c r="F11" s="23">
        <f>SUM(F6:F10)</f>
        <v>438186</v>
      </c>
      <c r="G11" s="24">
        <f t="shared" si="1"/>
        <v>1.7187313150123464</v>
      </c>
      <c r="H11" s="23">
        <f>SUM(H6:H10)</f>
        <v>152783</v>
      </c>
      <c r="I11" s="23">
        <f>SUM(I6:I10)</f>
        <v>147732</v>
      </c>
      <c r="J11" s="24">
        <f t="shared" si="2"/>
        <v>1.0341902905260878</v>
      </c>
      <c r="K11" s="23">
        <f>SUM(K7:K10)</f>
        <v>327935</v>
      </c>
      <c r="L11" s="23">
        <f>SUM(L7:L10)</f>
        <v>488812</v>
      </c>
      <c r="M11" s="24">
        <f t="shared" si="3"/>
        <v>0.67088164775005521</v>
      </c>
    </row>
    <row r="14" spans="1:13" x14ac:dyDescent="0.25">
      <c r="B14" s="74" t="s">
        <v>47</v>
      </c>
      <c r="C14" s="74"/>
      <c r="D14" s="74"/>
      <c r="E14" s="74"/>
      <c r="F14" s="74"/>
      <c r="G14" s="74"/>
      <c r="H14" s="74"/>
      <c r="I14" s="74"/>
    </row>
    <row r="15" spans="1:13" x14ac:dyDescent="0.25">
      <c r="B15" s="74" t="s">
        <v>24</v>
      </c>
      <c r="C15" s="74"/>
      <c r="D15" s="74" t="s">
        <v>6</v>
      </c>
      <c r="E15" s="74"/>
      <c r="F15" s="74" t="s">
        <v>43</v>
      </c>
      <c r="G15" s="74"/>
      <c r="H15" s="74" t="s">
        <v>44</v>
      </c>
      <c r="I15" s="74"/>
    </row>
    <row r="16" spans="1:13" x14ac:dyDescent="0.25">
      <c r="B16" t="s">
        <v>40</v>
      </c>
      <c r="C16" t="s">
        <v>41</v>
      </c>
      <c r="D16" t="s">
        <v>40</v>
      </c>
      <c r="E16" t="s">
        <v>41</v>
      </c>
      <c r="F16" t="s">
        <v>40</v>
      </c>
      <c r="G16" t="s">
        <v>41</v>
      </c>
      <c r="H16" t="s">
        <v>40</v>
      </c>
      <c r="I16" t="s">
        <v>41</v>
      </c>
    </row>
    <row r="17" spans="1:9" x14ac:dyDescent="0.25">
      <c r="A17" t="s">
        <v>48</v>
      </c>
      <c r="B17">
        <v>187845</v>
      </c>
      <c r="C17">
        <v>164604</v>
      </c>
      <c r="D17">
        <v>75848</v>
      </c>
      <c r="E17">
        <v>55393</v>
      </c>
      <c r="F17">
        <v>39145</v>
      </c>
      <c r="G17">
        <v>28945</v>
      </c>
      <c r="H17">
        <v>72852</v>
      </c>
      <c r="I17">
        <v>80266</v>
      </c>
    </row>
    <row r="18" spans="1:9" x14ac:dyDescent="0.25">
      <c r="A18" t="s">
        <v>49</v>
      </c>
      <c r="B18">
        <v>215493</v>
      </c>
      <c r="C18">
        <v>262994</v>
      </c>
      <c r="D18">
        <v>53101</v>
      </c>
      <c r="E18">
        <v>56229</v>
      </c>
      <c r="F18">
        <v>56735</v>
      </c>
      <c r="G18">
        <v>37678</v>
      </c>
      <c r="H18">
        <v>105657</v>
      </c>
      <c r="I18">
        <v>169087</v>
      </c>
    </row>
    <row r="19" spans="1:9" x14ac:dyDescent="0.25">
      <c r="A19" t="s">
        <v>50</v>
      </c>
      <c r="B19">
        <v>88055</v>
      </c>
      <c r="C19">
        <v>132537</v>
      </c>
      <c r="D19">
        <v>41619</v>
      </c>
      <c r="E19">
        <v>42282</v>
      </c>
      <c r="F19" t="s">
        <v>19</v>
      </c>
      <c r="G19" t="s">
        <v>19</v>
      </c>
      <c r="H19">
        <v>46436</v>
      </c>
      <c r="I19">
        <v>90255</v>
      </c>
    </row>
    <row r="20" spans="1:9" x14ac:dyDescent="0.25">
      <c r="A20" t="s">
        <v>51</v>
      </c>
      <c r="B20">
        <v>201997</v>
      </c>
      <c r="C20">
        <v>199989</v>
      </c>
      <c r="D20">
        <v>45085</v>
      </c>
      <c r="E20">
        <v>46871</v>
      </c>
      <c r="F20">
        <v>87910</v>
      </c>
      <c r="G20">
        <v>63304</v>
      </c>
      <c r="H20">
        <v>69002</v>
      </c>
      <c r="I20">
        <v>89720</v>
      </c>
    </row>
    <row r="21" spans="1:9" x14ac:dyDescent="0.25">
      <c r="A21" t="s">
        <v>52</v>
      </c>
      <c r="B21">
        <v>331321</v>
      </c>
      <c r="C21">
        <v>223766</v>
      </c>
      <c r="D21">
        <v>84373</v>
      </c>
      <c r="E21">
        <v>59312</v>
      </c>
      <c r="F21">
        <v>135884</v>
      </c>
      <c r="G21">
        <v>66507</v>
      </c>
      <c r="H21">
        <v>111064</v>
      </c>
      <c r="I21">
        <v>97947</v>
      </c>
    </row>
    <row r="22" spans="1:9" x14ac:dyDescent="0.25">
      <c r="A22" t="s">
        <v>53</v>
      </c>
      <c r="B22">
        <v>305551</v>
      </c>
      <c r="C22">
        <v>205541</v>
      </c>
      <c r="D22">
        <v>188368</v>
      </c>
      <c r="E22">
        <v>69025</v>
      </c>
      <c r="F22" t="s">
        <v>19</v>
      </c>
      <c r="G22" t="s">
        <v>19</v>
      </c>
      <c r="H22">
        <v>117183</v>
      </c>
      <c r="I22">
        <v>136516</v>
      </c>
    </row>
    <row r="23" spans="1:9" x14ac:dyDescent="0.25">
      <c r="A23" t="s">
        <v>54</v>
      </c>
      <c r="B23">
        <v>157535</v>
      </c>
      <c r="C23">
        <v>340892</v>
      </c>
      <c r="D23">
        <v>19454</v>
      </c>
      <c r="E23">
        <v>38339</v>
      </c>
      <c r="F23">
        <v>28429</v>
      </c>
      <c r="G23">
        <v>26076</v>
      </c>
      <c r="H23">
        <v>109652</v>
      </c>
      <c r="I23">
        <v>276477</v>
      </c>
    </row>
    <row r="24" spans="1:9" x14ac:dyDescent="0.25">
      <c r="A24" s="21" t="s">
        <v>42</v>
      </c>
      <c r="B24">
        <f t="shared" ref="B24:I24" si="4">SUM(B17:B23)</f>
        <v>1487797</v>
      </c>
      <c r="C24">
        <f t="shared" si="4"/>
        <v>1530323</v>
      </c>
      <c r="D24">
        <f t="shared" si="4"/>
        <v>507848</v>
      </c>
      <c r="E24">
        <f t="shared" si="4"/>
        <v>367451</v>
      </c>
      <c r="F24">
        <f t="shared" si="4"/>
        <v>348103</v>
      </c>
      <c r="G24">
        <f t="shared" si="4"/>
        <v>222510</v>
      </c>
      <c r="H24">
        <f t="shared" si="4"/>
        <v>631846</v>
      </c>
      <c r="I24">
        <f t="shared" si="4"/>
        <v>940268</v>
      </c>
    </row>
    <row r="25" spans="1:9" x14ac:dyDescent="0.25">
      <c r="A25" t="s">
        <v>55</v>
      </c>
      <c r="B25">
        <v>1096492</v>
      </c>
      <c r="C25">
        <v>483176</v>
      </c>
      <c r="D25">
        <v>86139</v>
      </c>
      <c r="E25">
        <v>79937</v>
      </c>
      <c r="F25">
        <v>1010353</v>
      </c>
      <c r="G25">
        <v>403239</v>
      </c>
      <c r="H25" t="s">
        <v>19</v>
      </c>
      <c r="I25" t="s">
        <v>19</v>
      </c>
    </row>
    <row r="26" spans="1:9" x14ac:dyDescent="0.25">
      <c r="A26" s="21" t="s">
        <v>42</v>
      </c>
      <c r="B26">
        <f t="shared" ref="B26:I26" si="5">SUM(B24:B25)</f>
        <v>2584289</v>
      </c>
      <c r="C26">
        <f t="shared" si="5"/>
        <v>2013499</v>
      </c>
      <c r="D26">
        <f t="shared" si="5"/>
        <v>593987</v>
      </c>
      <c r="E26">
        <f t="shared" si="5"/>
        <v>447388</v>
      </c>
      <c r="F26">
        <f t="shared" si="5"/>
        <v>1358456</v>
      </c>
      <c r="G26">
        <f t="shared" si="5"/>
        <v>625749</v>
      </c>
      <c r="H26">
        <f t="shared" si="5"/>
        <v>631846</v>
      </c>
      <c r="I26">
        <f t="shared" si="5"/>
        <v>940268</v>
      </c>
    </row>
  </sheetData>
  <mergeCells count="10">
    <mergeCell ref="K4:M4"/>
    <mergeCell ref="B3:M3"/>
    <mergeCell ref="B14:I14"/>
    <mergeCell ref="B15:C15"/>
    <mergeCell ref="D15:E15"/>
    <mergeCell ref="F15:G15"/>
    <mergeCell ref="H15:I15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4" sqref="B14"/>
    </sheetView>
  </sheetViews>
  <sheetFormatPr defaultRowHeight="15" x14ac:dyDescent="0.25"/>
  <sheetData>
    <row r="2" spans="1:2" x14ac:dyDescent="0.25">
      <c r="A2" t="s">
        <v>29</v>
      </c>
      <c r="B2">
        <v>0.65</v>
      </c>
    </row>
    <row r="3" spans="1:2" x14ac:dyDescent="0.25">
      <c r="A3" t="s">
        <v>30</v>
      </c>
      <c r="B3">
        <v>0.34</v>
      </c>
    </row>
    <row r="4" spans="1:2" x14ac:dyDescent="0.25">
      <c r="A4" t="s">
        <v>31</v>
      </c>
      <c r="B4">
        <v>6.66</v>
      </c>
    </row>
    <row r="11" spans="1:2" x14ac:dyDescent="0.25">
      <c r="A11" t="s">
        <v>27</v>
      </c>
      <c r="B11">
        <v>0.67</v>
      </c>
    </row>
    <row r="12" spans="1:2" x14ac:dyDescent="0.25">
      <c r="A12" t="s">
        <v>26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24</v>
      </c>
      <c r="B14">
        <v>1.1399999999999999</v>
      </c>
    </row>
    <row r="18" spans="1:2" x14ac:dyDescent="0.25">
      <c r="A18" t="s">
        <v>29</v>
      </c>
      <c r="B18">
        <v>0.75</v>
      </c>
    </row>
    <row r="19" spans="1:2" x14ac:dyDescent="0.25">
      <c r="A19" t="s">
        <v>30</v>
      </c>
      <c r="B19">
        <v>0.46</v>
      </c>
    </row>
    <row r="20" spans="1:2" x14ac:dyDescent="0.25">
      <c r="A20" t="s">
        <v>31</v>
      </c>
      <c r="B20">
        <v>6.49</v>
      </c>
    </row>
    <row r="22" spans="1:2" x14ac:dyDescent="0.25">
      <c r="A22" t="s">
        <v>27</v>
      </c>
      <c r="B22">
        <v>0.72</v>
      </c>
    </row>
    <row r="23" spans="1:2" x14ac:dyDescent="0.25">
      <c r="A23" t="s">
        <v>26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24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Lenovo</cp:lastModifiedBy>
  <cp:revision/>
  <cp:lastPrinted>2022-07-19T11:04:34Z</cp:lastPrinted>
  <dcterms:created xsi:type="dcterms:W3CDTF">2014-01-10T05:39:42Z</dcterms:created>
  <dcterms:modified xsi:type="dcterms:W3CDTF">2022-07-19T11:05:25Z</dcterms:modified>
  <cp:category/>
  <cp:contentStatus/>
</cp:coreProperties>
</file>