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18195" windowHeight="11400"/>
  </bookViews>
  <sheets>
    <sheet name="Alytaus" sheetId="1" r:id="rId1"/>
    <sheet name="Vilniaus" sheetId="2" r:id="rId2"/>
    <sheet name="Lapas1" sheetId="3" state="hidden" r:id="rId3"/>
  </sheets>
  <calcPr calcId="145621"/>
</workbook>
</file>

<file path=xl/calcChain.xml><?xml version="1.0" encoding="utf-8"?>
<calcChain xmlns="http://schemas.openxmlformats.org/spreadsheetml/2006/main">
  <c r="M17" i="2" l="1"/>
  <c r="M9" i="2" l="1"/>
  <c r="M10" i="2"/>
  <c r="M11" i="2"/>
  <c r="M12" i="2"/>
  <c r="K16" i="2" l="1"/>
  <c r="K18" i="2" s="1"/>
  <c r="M13" i="2" l="1"/>
  <c r="M14" i="2"/>
  <c r="M15" i="2"/>
  <c r="Q9" i="1" l="1"/>
  <c r="Q10" i="1" l="1"/>
  <c r="Q11" i="1"/>
  <c r="Q13" i="1"/>
  <c r="F16" i="2" l="1"/>
  <c r="F18" i="2" s="1"/>
  <c r="E16" i="2"/>
  <c r="E18" i="2" s="1"/>
  <c r="D16" i="2"/>
  <c r="D18" i="2" s="1"/>
  <c r="C16" i="2"/>
  <c r="F14" i="1" l="1"/>
  <c r="E14" i="1"/>
  <c r="D14" i="1"/>
  <c r="C14" i="1"/>
  <c r="J16" i="2" l="1"/>
  <c r="J18" i="2" s="1"/>
  <c r="I16" i="2"/>
  <c r="I18" i="2" s="1"/>
  <c r="K14" i="1"/>
  <c r="J14" i="1"/>
  <c r="I14" i="1"/>
</calcChain>
</file>

<file path=xl/sharedStrings.xml><?xml version="1.0" encoding="utf-8"?>
<sst xmlns="http://schemas.openxmlformats.org/spreadsheetml/2006/main" count="108" uniqueCount="47">
  <si>
    <t xml:space="preserve">3.9. BIBLIOGRAFINIS INFORMACINIS VARTOTOJŲ APRŪPINIMAS </t>
  </si>
  <si>
    <t>Informacinių leidinių fondas (fiz. vnt.)</t>
  </si>
  <si>
    <t>Katalogo įrašų skaičius</t>
  </si>
  <si>
    <t xml:space="preserve">Eil. </t>
  </si>
  <si>
    <t>Savivaldybių</t>
  </si>
  <si>
    <t>Iš viso SVB</t>
  </si>
  <si>
    <t>Iš jų parengta automatizuot.</t>
  </si>
  <si>
    <t>Nr.</t>
  </si>
  <si>
    <t>viešosios</t>
  </si>
  <si>
    <t>SVB tinklo</t>
  </si>
  <si>
    <t>VB</t>
  </si>
  <si>
    <t>Miesto fil.</t>
  </si>
  <si>
    <t>Kaimo fil.</t>
  </si>
  <si>
    <t>Vidutiniškai filiale</t>
  </si>
  <si>
    <t>Iš viso</t>
  </si>
  <si>
    <t>bibliotekos</t>
  </si>
  <si>
    <t>b-kose</t>
  </si>
  <si>
    <t>miesto</t>
  </si>
  <si>
    <t>kaimo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</si>
  <si>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</si>
  <si>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</si>
  <si>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</si>
  <si>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</si>
  <si>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</si>
  <si>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</si>
  <si>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</si>
  <si>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</si>
  <si>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</si>
  <si>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</si>
  <si>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</si>
  <si>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</si>
  <si>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</si>
  <si>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</si>
  <si>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</si>
  <si>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El.kataloge</t>
  </si>
  <si>
    <t>n.d</t>
  </si>
  <si>
    <t>n.d. – nėra duomenų.</t>
  </si>
  <si>
    <t>3.1 gyvent.sk.</t>
  </si>
  <si>
    <t>iš viso SVB</t>
  </si>
  <si>
    <t>parengta automat.</t>
  </si>
  <si>
    <t>iš viso SVB, tūkst.</t>
  </si>
  <si>
    <t>iš viso, tūkst.</t>
  </si>
  <si>
    <t>3,1 gyvent.</t>
  </si>
  <si>
    <t>ALYTAUS APSKRITIES SAVIVALDYBIŲ VIEŠOSIOSE BIBLIOTEKOSE 2020 M.</t>
  </si>
  <si>
    <t>VILNIAUS APSKRITIES SAVIVALDYBIŲ VIEŠOSIOSE BIBLIOTEKOSE 2020 m.</t>
  </si>
  <si>
    <t>Parengta 2020 m.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</si>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</sst>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0"/>
      <color theme="5" tint="-0.249977111117893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rgb="FFFF0000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8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F6F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06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0" fillId="3" borderId="0" xfId="0" applyFill="1"/>
    <xf numFmtId="0" fontId="1" fillId="4" borderId="15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vertical="center" wrapText="1"/>
    </xf>
    <xf numFmtId="0" fontId="5" fillId="4" borderId="16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164" fontId="0" fillId="0" borderId="0" xfId="0" applyNumberFormat="1"/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8" fillId="4" borderId="8" xfId="0" applyFont="1" applyFill="1" applyBorder="1"/>
    <xf numFmtId="0" fontId="8" fillId="4" borderId="14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8" fillId="4" borderId="15" xfId="0" applyFont="1" applyFill="1" applyBorder="1" applyAlignment="1">
      <alignment vertical="top" wrapText="1"/>
    </xf>
    <xf numFmtId="0" fontId="8" fillId="4" borderId="9" xfId="0" applyFont="1" applyFill="1" applyBorder="1" applyAlignment="1">
      <alignment vertical="top" wrapText="1"/>
    </xf>
    <xf numFmtId="0" fontId="8" fillId="4" borderId="8" xfId="0" applyFont="1" applyFill="1" applyBorder="1" applyAlignment="1">
      <alignment vertical="top" wrapText="1"/>
    </xf>
    <xf numFmtId="0" fontId="8" fillId="4" borderId="5" xfId="0" applyFont="1" applyFill="1" applyBorder="1" applyAlignment="1">
      <alignment horizontal="left" vertical="top" wrapText="1"/>
    </xf>
    <xf numFmtId="0" fontId="12" fillId="2" borderId="0" xfId="0" applyFont="1" applyFill="1"/>
    <xf numFmtId="0" fontId="13" fillId="2" borderId="0" xfId="0" applyFont="1" applyFill="1"/>
    <xf numFmtId="0" fontId="13" fillId="2" borderId="0" xfId="0" applyFont="1" applyFill="1" applyBorder="1"/>
    <xf numFmtId="0" fontId="8" fillId="2" borderId="0" xfId="0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8" fillId="2" borderId="0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left" vertical="center" wrapText="1"/>
    </xf>
    <xf numFmtId="0" fontId="8" fillId="6" borderId="15" xfId="0" applyFont="1" applyFill="1" applyBorder="1" applyAlignment="1">
      <alignment vertical="center" wrapText="1"/>
    </xf>
    <xf numFmtId="0" fontId="8" fillId="6" borderId="15" xfId="0" applyFont="1" applyFill="1" applyBorder="1" applyAlignment="1">
      <alignment horizontal="left" vertical="top" wrapText="1"/>
    </xf>
    <xf numFmtId="0" fontId="8" fillId="6" borderId="15" xfId="0" applyFont="1" applyFill="1" applyBorder="1" applyAlignment="1">
      <alignment vertical="top" wrapText="1"/>
    </xf>
    <xf numFmtId="0" fontId="8" fillId="6" borderId="5" xfId="0" applyFont="1" applyFill="1" applyBorder="1" applyAlignment="1">
      <alignment vertical="top" wrapText="1"/>
    </xf>
    <xf numFmtId="0" fontId="7" fillId="2" borderId="0" xfId="0" applyFont="1" applyFill="1"/>
    <xf numFmtId="0" fontId="15" fillId="2" borderId="0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8" fillId="6" borderId="15" xfId="0" applyFont="1" applyFill="1" applyBorder="1" applyAlignment="1">
      <alignment horizontal="center" wrapText="1"/>
    </xf>
    <xf numFmtId="0" fontId="8" fillId="6" borderId="15" xfId="0" applyFont="1" applyFill="1" applyBorder="1" applyAlignment="1">
      <alignment horizontal="center"/>
    </xf>
    <xf numFmtId="0" fontId="8" fillId="6" borderId="16" xfId="1" applyFont="1" applyFill="1" applyBorder="1" applyAlignment="1">
      <alignment horizontal="center"/>
    </xf>
    <xf numFmtId="0" fontId="16" fillId="2" borderId="0" xfId="0" applyFont="1" applyFill="1"/>
    <xf numFmtId="0" fontId="16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1" fontId="13" fillId="2" borderId="0" xfId="0" applyNumberFormat="1" applyFont="1" applyFill="1"/>
    <xf numFmtId="1" fontId="8" fillId="6" borderId="15" xfId="0" applyNumberFormat="1" applyFont="1" applyFill="1" applyBorder="1" applyAlignment="1">
      <alignment horizont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17" xfId="1" applyFont="1" applyFill="1" applyBorder="1" applyAlignment="1">
      <alignment horizontal="center"/>
    </xf>
    <xf numFmtId="0" fontId="6" fillId="5" borderId="20" xfId="1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1" fontId="8" fillId="6" borderId="15" xfId="0" applyNumberFormat="1" applyFont="1" applyFill="1" applyBorder="1" applyAlignment="1">
      <alignment horizontal="center"/>
    </xf>
    <xf numFmtId="1" fontId="8" fillId="6" borderId="14" xfId="0" applyNumberFormat="1" applyFont="1" applyFill="1" applyBorder="1" applyAlignment="1">
      <alignment horizontal="center" wrapText="1"/>
    </xf>
    <xf numFmtId="0" fontId="8" fillId="6" borderId="14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 wrapText="1"/>
    </xf>
    <xf numFmtId="0" fontId="8" fillId="4" borderId="15" xfId="0" applyFont="1" applyFill="1" applyBorder="1" applyAlignment="1">
      <alignment horizontal="center" wrapText="1"/>
    </xf>
    <xf numFmtId="0" fontId="8" fillId="4" borderId="14" xfId="0" applyFont="1" applyFill="1" applyBorder="1" applyAlignment="1">
      <alignment horizontal="center" wrapText="1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1" fontId="6" fillId="5" borderId="20" xfId="0" applyNumberFormat="1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right"/>
    </xf>
    <xf numFmtId="0" fontId="7" fillId="5" borderId="19" xfId="0" applyFont="1" applyFill="1" applyBorder="1" applyAlignment="1"/>
    <xf numFmtId="0" fontId="10" fillId="2" borderId="0" xfId="0" applyFont="1" applyFill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right" vertical="top" wrapText="1"/>
    </xf>
    <xf numFmtId="0" fontId="11" fillId="5" borderId="7" xfId="0" applyFont="1" applyFill="1" applyBorder="1" applyAlignment="1"/>
    <xf numFmtId="0" fontId="18" fillId="2" borderId="0" xfId="0" applyFont="1" applyFill="1"/>
    <xf numFmtId="0" fontId="19" fillId="2" borderId="0" xfId="0" applyFont="1" applyFill="1"/>
    <xf numFmtId="0" fontId="19" fillId="2" borderId="0" xfId="0" applyFont="1" applyFill="1" applyBorder="1"/>
    <xf numFmtId="0" fontId="18" fillId="2" borderId="0" xfId="0" applyFont="1" applyFill="1" applyBorder="1"/>
    <xf numFmtId="0" fontId="20" fillId="2" borderId="0" xfId="1" applyFont="1" applyFill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164" fontId="20" fillId="2" borderId="0" xfId="1" applyNumberFormat="1" applyFont="1" applyFill="1" applyBorder="1" applyAlignment="1">
      <alignment horizontal="center"/>
    </xf>
    <xf numFmtId="1" fontId="20" fillId="2" borderId="0" xfId="1" applyNumberFormat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1" fontId="18" fillId="2" borderId="0" xfId="0" applyNumberFormat="1" applyFont="1" applyFill="1"/>
    <xf numFmtId="164" fontId="18" fillId="2" borderId="0" xfId="0" applyNumberFormat="1" applyFont="1" applyFill="1"/>
    <xf numFmtId="0" fontId="18" fillId="4" borderId="0" xfId="0" applyFont="1" applyFill="1"/>
  </cellXfs>
  <cellStyles count="2">
    <cellStyle name="Įprastas" xfId="0" builtinId="0"/>
    <cellStyle name="Normal 2" xfId="1"/>
  </cellStyles>
  <dxfs count="1"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colors>
    <mruColors>
      <color rgb="FFFEF6F0"/>
      <color rgb="FFFFF7EF"/>
      <color rgb="FFFDFDF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Katalogo įrašų skaičius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Alytaus apskrities bibliotekose (t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ūkst.)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Iš viso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3.055555555555550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43D-49F4-B4BD-60DDA247ECAB}"/>
                </c:ext>
              </c:extLst>
            </c:dLbl>
            <c:dLbl>
              <c:idx val="4"/>
              <c:layout>
                <c:manualLayout>
                  <c:x val="3.9360325383619783E-2"/>
                  <c:y val="4.67875036840545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43D-49F4-B4BD-60DDA247ECA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(Alytaus!$B$12,Alytaus!$B$11,Alytaus!$B$10,Alytaus!$B$13,Alytaus!$B$9)</c:f>
              <c:strCache>
                <c:ptCount val="5"/>
                <c:pt idx="0">
                  <c:v>Lazdijai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(Alytaus!$L$12,Alytaus!$L$11,Alytaus!$L$10,Alytaus!$L$13,Alytaus!$L$9)</c:f>
              <c:numCache>
                <c:formatCode>0.0</c:formatCode>
                <c:ptCount val="5"/>
                <c:pt idx="0">
                  <c:v>160.4</c:v>
                </c:pt>
                <c:pt idx="1">
                  <c:v>175.3</c:v>
                </c:pt>
                <c:pt idx="2">
                  <c:v>324.8</c:v>
                </c:pt>
                <c:pt idx="3">
                  <c:v>62.9</c:v>
                </c:pt>
                <c:pt idx="4" formatCode="General">
                  <c:v>62.8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43D-49F4-B4BD-60DDA247ECAB}"/>
            </c:ext>
          </c:extLst>
        </c:ser>
        <c:ser>
          <c:idx val="1"/>
          <c:order val="1"/>
          <c:tx>
            <c:v>El. kataloge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2222222222222223E-2"/>
                  <c:y val="-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43D-49F4-B4BD-60DDA247ECAB}"/>
                </c:ext>
              </c:extLst>
            </c:dLbl>
            <c:dLbl>
              <c:idx val="1"/>
              <c:layout>
                <c:manualLayout>
                  <c:x val="2.762063227953411E-2"/>
                  <c:y val="-5.6145004420866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43D-49F4-B4BD-60DDA247ECAB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3D-49F4-B4BD-60DDA247ECAB}"/>
                </c:ext>
              </c:extLst>
            </c:dLbl>
            <c:dLbl>
              <c:idx val="3"/>
              <c:layout>
                <c:manualLayout>
                  <c:x val="2.8563505268996009E-2"/>
                  <c:y val="-4.2108753315649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43D-49F4-B4BD-60DDA247ECAB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3D-49F4-B4BD-60DDA247EC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(Alytaus!$B$12,Alytaus!$B$11,Alytaus!$B$10,Alytaus!$B$13,Alytaus!$B$9)</c:f>
              <c:strCache>
                <c:ptCount val="5"/>
                <c:pt idx="0">
                  <c:v>Lazdijai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(Alytaus!$M$12,Alytaus!$M$11,Alytaus!$M$10,Alytaus!$M$13,Alytaus!$M$9)</c:f>
              <c:numCache>
                <c:formatCode>General</c:formatCode>
                <c:ptCount val="5"/>
                <c:pt idx="0">
                  <c:v>38.799999999999997</c:v>
                </c:pt>
                <c:pt idx="1">
                  <c:v>173.8</c:v>
                </c:pt>
                <c:pt idx="2">
                  <c:v>136.1</c:v>
                </c:pt>
                <c:pt idx="3" formatCode="0.0">
                  <c:v>61.7</c:v>
                </c:pt>
                <c:pt idx="4" formatCode="0.00">
                  <c:v>62.8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43D-49F4-B4BD-60DDA247EC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3358720"/>
        <c:axId val="93376896"/>
        <c:axId val="0"/>
      </c:bar3DChart>
      <c:catAx>
        <c:axId val="9335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3376896"/>
        <c:crosses val="autoZero"/>
        <c:auto val="1"/>
        <c:lblAlgn val="ctr"/>
        <c:lblOffset val="100"/>
        <c:noMultiLvlLbl val="0"/>
      </c:catAx>
      <c:valAx>
        <c:axId val="93376896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9335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Informacinių leidinių skaičius 1000 gyventojų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(Alytaus!$B$12,Alytaus!$B$11,Alytaus!$B$10,Alytaus!$B$13,Alytaus!$B$9)</c:f>
              <c:strCache>
                <c:ptCount val="5"/>
                <c:pt idx="0">
                  <c:v>Lazdijai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(Alytaus!$Q$12,Alytaus!$Q$11,Alytaus!$Q$10,Alytaus!$Q$13,Alytaus!$Q$9)</c:f>
              <c:numCache>
                <c:formatCode>0</c:formatCode>
                <c:ptCount val="5"/>
                <c:pt idx="0">
                  <c:v>574.5</c:v>
                </c:pt>
                <c:pt idx="1">
                  <c:v>445.76927099675765</c:v>
                </c:pt>
                <c:pt idx="2">
                  <c:v>352.05717597063932</c:v>
                </c:pt>
                <c:pt idx="3">
                  <c:v>279.12109000191901</c:v>
                </c:pt>
                <c:pt idx="4">
                  <c:v>184.18679226375389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7A-4495-A76F-54F1F27EDB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8529664"/>
        <c:axId val="98532352"/>
        <c:axId val="0"/>
      </c:bar3DChart>
      <c:catAx>
        <c:axId val="9852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8532352"/>
        <c:crosses val="autoZero"/>
        <c:auto val="1"/>
        <c:lblAlgn val="ctr"/>
        <c:lblOffset val="100"/>
        <c:noMultiLvlLbl val="0"/>
      </c:catAx>
      <c:valAx>
        <c:axId val="98532352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98529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Informacinių leidinių skaičius 1000 gyventojų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4571170819531024E-2"/>
          <c:y val="0.26232396849608414"/>
          <c:w val="0.89603488587000779"/>
          <c:h val="0.4646244299074470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(Vilniaus!$B$14,Vilniaus!$B$11,Vilniaus!$B$10,Vilniaus!$B$12,Vilniaus!$B$9,Vilniaus!$B$13,Vilniaus!$B$15,Vilniaus!$B$17)</c:f>
              <c:strCache>
                <c:ptCount val="8"/>
                <c:pt idx="0">
                  <c:v>Ukmergė</c:v>
                </c:pt>
                <c:pt idx="1">
                  <c:v>Širvintos</c:v>
                </c:pt>
                <c:pt idx="2">
                  <c:v>Šalčininkai</c:v>
                </c:pt>
                <c:pt idx="3">
                  <c:v>Švenčionys</c:v>
                </c:pt>
                <c:pt idx="4">
                  <c:v>Elektrėnai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(Vilniaus!$M$14,Vilniaus!$M$11,Vilniaus!$M$10,Vilniaus!$M$12,Vilniaus!$M$9,Vilniaus!$M$13,Vilniaus!$M$15,Vilniaus!$M$17)</c:f>
              <c:numCache>
                <c:formatCode>0</c:formatCode>
                <c:ptCount val="8"/>
                <c:pt idx="0">
                  <c:v>194.97043187384267</c:v>
                </c:pt>
                <c:pt idx="1">
                  <c:v>88.442144373673031</c:v>
                </c:pt>
                <c:pt idx="2">
                  <c:v>311.064512958291</c:v>
                </c:pt>
                <c:pt idx="3">
                  <c:v>274.19425182083825</c:v>
                </c:pt>
                <c:pt idx="4">
                  <c:v>233.65577051367578</c:v>
                </c:pt>
                <c:pt idx="5">
                  <c:v>214.28351925263513</c:v>
                </c:pt>
                <c:pt idx="6">
                  <c:v>78.475425878217806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C9-4FB4-929D-B05E5B812A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101120"/>
        <c:axId val="100108160"/>
        <c:axId val="0"/>
      </c:bar3DChart>
      <c:catAx>
        <c:axId val="10010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108160"/>
        <c:crosses val="autoZero"/>
        <c:auto val="1"/>
        <c:lblAlgn val="ctr"/>
        <c:lblOffset val="100"/>
        <c:noMultiLvlLbl val="0"/>
      </c:catAx>
      <c:valAx>
        <c:axId val="100108160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100101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Katalogo įrašų skaičius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apskrities bibliotekose (t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ūkst.)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3469677796453522"/>
          <c:y val="5.3408040873016933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111898512685914E-2"/>
          <c:y val="0.20916666666666667"/>
          <c:w val="0.91832545931758525"/>
          <c:h val="0.48002879848352287"/>
        </c:manualLayout>
      </c:layout>
      <c:bar3DChart>
        <c:barDir val="col"/>
        <c:grouping val="clustered"/>
        <c:varyColors val="0"/>
        <c:ser>
          <c:idx val="0"/>
          <c:order val="0"/>
          <c:tx>
            <c:v>Iš viso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8.3333333333333211E-3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43D-4A07-9719-4818B6233387}"/>
                </c:ext>
              </c:extLst>
            </c:dLbl>
            <c:dLbl>
              <c:idx val="5"/>
              <c:layout>
                <c:manualLayout>
                  <c:x val="5.5555555555555558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43D-4A07-9719-4818B6233387}"/>
                </c:ext>
              </c:extLst>
            </c:dLbl>
            <c:dLbl>
              <c:idx val="6"/>
              <c:layout>
                <c:manualLayout>
                  <c:x val="2.1014492574455416E-2"/>
                  <c:y val="3.155929687951001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7.2489245788438614E-2"/>
                      <c:h val="0.131019825967012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243D-4A07-9719-4818B6233387}"/>
                </c:ext>
              </c:extLst>
            </c:dLbl>
            <c:dLbl>
              <c:idx val="7"/>
              <c:layout>
                <c:manualLayout>
                  <c:x val="2.222222222222222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43D-4A07-9719-4818B62333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(Vilniaus!$B$17,Vilniaus!$B$14,Vilniaus!$B$10,Vilniaus!$B$12,Vilniaus!$B$13,Vilniaus!$B$11,Vilniaus!$B$15,Vilniaus!$B$9)</c:f>
              <c:strCache>
                <c:ptCount val="8"/>
                <c:pt idx="0">
                  <c:v>Vilniaus m.</c:v>
                </c:pt>
                <c:pt idx="1">
                  <c:v>Ukmergė</c:v>
                </c:pt>
                <c:pt idx="2">
                  <c:v>Šalčininkai</c:v>
                </c:pt>
                <c:pt idx="3">
                  <c:v>Švenčionys</c:v>
                </c:pt>
                <c:pt idx="4">
                  <c:v>Trakai</c:v>
                </c:pt>
                <c:pt idx="5">
                  <c:v>Širvintos</c:v>
                </c:pt>
                <c:pt idx="6">
                  <c:v>Vilniaus r.</c:v>
                </c:pt>
                <c:pt idx="7">
                  <c:v>Elektrėnai</c:v>
                </c:pt>
              </c:strCache>
            </c:strRef>
          </c:cat>
          <c:val>
            <c:numRef>
              <c:f>(Vilniaus!$O$17,Vilniaus!$O$14,Vilniaus!$O$10,Vilniaus!$O$12,Vilniaus!$O$13,Vilniaus!$O$11,Vilniaus!$O$15,Vilniaus!$O$9)</c:f>
              <c:numCache>
                <c:formatCode>General</c:formatCode>
                <c:ptCount val="8"/>
                <c:pt idx="0">
                  <c:v>419.2</c:v>
                </c:pt>
                <c:pt idx="1">
                  <c:v>166.3</c:v>
                </c:pt>
                <c:pt idx="2">
                  <c:v>185.5</c:v>
                </c:pt>
                <c:pt idx="3">
                  <c:v>134.30000000000001</c:v>
                </c:pt>
                <c:pt idx="4">
                  <c:v>114.8</c:v>
                </c:pt>
                <c:pt idx="5">
                  <c:v>108.4</c:v>
                </c:pt>
                <c:pt idx="6">
                  <c:v>98.2</c:v>
                </c:pt>
                <c:pt idx="7" formatCode="0.0">
                  <c:v>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43D-4A07-9719-4818B6233387}"/>
            </c:ext>
          </c:extLst>
        </c:ser>
        <c:ser>
          <c:idx val="1"/>
          <c:order val="1"/>
          <c:tx>
            <c:v>El. kataloge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5773148567102341E-2"/>
                  <c:y val="4.8552764430014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43D-4A07-9719-4818B6233387}"/>
                </c:ext>
              </c:extLst>
            </c:dLbl>
            <c:dLbl>
              <c:idx val="1"/>
              <c:layout>
                <c:manualLayout>
                  <c:x val="1.666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43D-4A07-9719-4818B6233387}"/>
                </c:ext>
              </c:extLst>
            </c:dLbl>
            <c:dLbl>
              <c:idx val="2"/>
              <c:layout>
                <c:manualLayout>
                  <c:x val="1.6456092291485966E-2"/>
                  <c:y val="-5.1515251989389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43D-4A07-9719-4818B6233387}"/>
                </c:ext>
              </c:extLst>
            </c:dLbl>
            <c:dLbl>
              <c:idx val="3"/>
              <c:layout>
                <c:manualLayout>
                  <c:x val="3.2490902559908962E-2"/>
                  <c:y val="-8.889625699970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43D-4A07-9719-4818B6233387}"/>
                </c:ext>
              </c:extLst>
            </c:dLbl>
            <c:dLbl>
              <c:idx val="4"/>
              <c:layout>
                <c:manualLayout>
                  <c:x val="7.5393093073936546E-2"/>
                  <c:y val="-4.93085818731503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1516908800231032"/>
                      <c:h val="7.567273295864872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243D-4A07-9719-4818B6233387}"/>
                </c:ext>
              </c:extLst>
            </c:dLbl>
            <c:dLbl>
              <c:idx val="5"/>
              <c:layout>
                <c:manualLayout>
                  <c:x val="2.2536397670548977E-2"/>
                  <c:y val="2.290377247273713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7.2642355333703071E-2"/>
                      <c:h val="6.006668140288830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243D-4A07-9719-4818B6233387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43D-4A07-9719-4818B6233387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43D-4A07-9719-4818B62333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(Vilniaus!$B$17,Vilniaus!$B$14,Vilniaus!$B$10,Vilniaus!$B$12,Vilniaus!$B$13,Vilniaus!$B$11,Vilniaus!$B$15,Vilniaus!$B$9)</c:f>
              <c:strCache>
                <c:ptCount val="8"/>
                <c:pt idx="0">
                  <c:v>Vilniaus m.</c:v>
                </c:pt>
                <c:pt idx="1">
                  <c:v>Ukmergė</c:v>
                </c:pt>
                <c:pt idx="2">
                  <c:v>Šalčininkai</c:v>
                </c:pt>
                <c:pt idx="3">
                  <c:v>Švenčionys</c:v>
                </c:pt>
                <c:pt idx="4">
                  <c:v>Trakai</c:v>
                </c:pt>
                <c:pt idx="5">
                  <c:v>Širvintos</c:v>
                </c:pt>
                <c:pt idx="6">
                  <c:v>Vilniaus r.</c:v>
                </c:pt>
                <c:pt idx="7">
                  <c:v>Elektrėnai</c:v>
                </c:pt>
              </c:strCache>
            </c:strRef>
          </c:cat>
          <c:val>
            <c:numRef>
              <c:f>(Vilniaus!$P$17,Vilniaus!$P$14,Vilniaus!$P$10,Vilniaus!$P$12,Vilniaus!$P$13,Vilniaus!$P$11,Vilniaus!$P$15,Vilniaus!$P$9)</c:f>
              <c:numCache>
                <c:formatCode>General</c:formatCode>
                <c:ptCount val="8"/>
                <c:pt idx="0">
                  <c:v>419.2</c:v>
                </c:pt>
                <c:pt idx="1">
                  <c:v>48.4</c:v>
                </c:pt>
                <c:pt idx="2" formatCode="0.0">
                  <c:v>185.5</c:v>
                </c:pt>
                <c:pt idx="3">
                  <c:v>130.80000000000001</c:v>
                </c:pt>
                <c:pt idx="4">
                  <c:v>114.8</c:v>
                </c:pt>
                <c:pt idx="5">
                  <c:v>71.099999999999994</c:v>
                </c:pt>
                <c:pt idx="6">
                  <c:v>98.2</c:v>
                </c:pt>
                <c:pt idx="7" formatCode="0.0">
                  <c:v>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243D-4A07-9719-4818B62333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450688"/>
        <c:axId val="100452224"/>
        <c:axId val="0"/>
      </c:bar3DChart>
      <c:catAx>
        <c:axId val="10045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452224"/>
        <c:crosses val="autoZero"/>
        <c:auto val="1"/>
        <c:lblAlgn val="ctr"/>
        <c:lblOffset val="100"/>
        <c:noMultiLvlLbl val="0"/>
      </c:catAx>
      <c:valAx>
        <c:axId val="1004522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0450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Katalogo įrašų skaičius</a:t>
            </a:r>
            <a:r>
              <a:rPr lang="en-US" b="1">
                <a:solidFill>
                  <a:schemeClr val="tx1"/>
                </a:solidFill>
              </a:rPr>
              <a:t> Alytaus apskrities bibliotekose (t</a:t>
            </a:r>
            <a:r>
              <a:rPr lang="lt-LT" b="1">
                <a:solidFill>
                  <a:schemeClr val="tx1"/>
                </a:solidFill>
              </a:rPr>
              <a:t>ūkst.)</a:t>
            </a:r>
            <a:r>
              <a:rPr lang="en-US" b="1">
                <a:solidFill>
                  <a:schemeClr val="tx1"/>
                </a:solidFill>
              </a:rPr>
              <a:t> </a:t>
            </a:r>
            <a:r>
              <a:rPr lang="lt-LT" b="1">
                <a:solidFill>
                  <a:schemeClr val="tx1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821522309711287"/>
          <c:y val="4.166666666666666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Iš viso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3.0555555555555555E-2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E2-4FAE-826A-ACEAC04B2395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E2-4FAE-826A-ACEAC04B23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Lazdijai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Lapas1!$B$2:$B$6</c:f>
              <c:numCache>
                <c:formatCode>General</c:formatCode>
                <c:ptCount val="5"/>
                <c:pt idx="0">
                  <c:v>161.19999999999999</c:v>
                </c:pt>
                <c:pt idx="1">
                  <c:v>149.4</c:v>
                </c:pt>
                <c:pt idx="2">
                  <c:v>99.3</c:v>
                </c:pt>
                <c:pt idx="3">
                  <c:v>56.5</c:v>
                </c:pt>
                <c:pt idx="4">
                  <c:v>53.2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CE2-4FAE-826A-ACEAC04B2395}"/>
            </c:ext>
          </c:extLst>
        </c:ser>
        <c:ser>
          <c:idx val="1"/>
          <c:order val="1"/>
          <c:tx>
            <c:v>El.kataloge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2.7777777777777776E-2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E2-4FAE-826A-ACEAC04B2395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E2-4FAE-826A-ACEAC04B2395}"/>
                </c:ext>
              </c:extLst>
            </c:dLbl>
            <c:dLbl>
              <c:idx val="3"/>
              <c:layout>
                <c:manualLayout>
                  <c:x val="8.3333333333333332E-3"/>
                  <c:y val="9.25925925925917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E2-4FAE-826A-ACEAC04B2395}"/>
                </c:ext>
              </c:extLst>
            </c:dLbl>
            <c:dLbl>
              <c:idx val="4"/>
              <c:layout>
                <c:manualLayout>
                  <c:x val="-3.333333333333333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E2-4FAE-826A-ACEAC04B23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Lazdijai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Lapas1!$C$2:$C$6</c:f>
              <c:numCache>
                <c:formatCode>General</c:formatCode>
                <c:ptCount val="5"/>
                <c:pt idx="0">
                  <c:v>35.700000000000003</c:v>
                </c:pt>
                <c:pt idx="1">
                  <c:v>147.9</c:v>
                </c:pt>
                <c:pt idx="2">
                  <c:v>99.3</c:v>
                </c:pt>
                <c:pt idx="3">
                  <c:v>52.7</c:v>
                </c:pt>
                <c:pt idx="4">
                  <c:v>53.2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CE2-4FAE-826A-ACEAC04B23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0518912"/>
        <c:axId val="100528896"/>
      </c:barChart>
      <c:catAx>
        <c:axId val="10051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528896"/>
        <c:crosses val="autoZero"/>
        <c:auto val="1"/>
        <c:lblAlgn val="ctr"/>
        <c:lblOffset val="100"/>
        <c:noMultiLvlLbl val="0"/>
      </c:catAx>
      <c:valAx>
        <c:axId val="1005288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0518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Katalogo įrašų skaičius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apskrities bibliotekose (t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ūkst.)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8222893518518518"/>
          <c:y val="2.718518518518519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13467592592592595"/>
          <c:w val="0.93888888888888888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Lapas1!$B$24</c:f>
              <c:strCache>
                <c:ptCount val="1"/>
                <c:pt idx="0">
                  <c:v>Iš viso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1.6666666666666566E-2"/>
                  <c:y val="1.38888888888888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3F-423C-826D-2C5062CD8FDB}"/>
                </c:ext>
              </c:extLst>
            </c:dLbl>
            <c:dLbl>
              <c:idx val="7"/>
              <c:layout>
                <c:manualLayout>
                  <c:x val="2.222222222222211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3F-423C-826D-2C5062CD8F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Lapas1!$A$25:$A$32</c:f>
              <c:strCache>
                <c:ptCount val="8"/>
                <c:pt idx="0">
                  <c:v>Vilniaus m.</c:v>
                </c:pt>
                <c:pt idx="1">
                  <c:v>Ukmergė</c:v>
                </c:pt>
                <c:pt idx="2">
                  <c:v>Švenčionys</c:v>
                </c:pt>
                <c:pt idx="3">
                  <c:v>Trakai</c:v>
                </c:pt>
                <c:pt idx="4">
                  <c:v>Šalčininkai</c:v>
                </c:pt>
                <c:pt idx="5">
                  <c:v>Širvintos</c:v>
                </c:pt>
                <c:pt idx="6">
                  <c:v>Vilniaus r.</c:v>
                </c:pt>
                <c:pt idx="7">
                  <c:v>Elektrėnai</c:v>
                </c:pt>
              </c:strCache>
            </c:strRef>
          </c:cat>
          <c:val>
            <c:numRef>
              <c:f>Lapas1!$B$25:$B$32</c:f>
              <c:numCache>
                <c:formatCode>0.0</c:formatCode>
                <c:ptCount val="8"/>
                <c:pt idx="0">
                  <c:v>367.46199999999999</c:v>
                </c:pt>
                <c:pt idx="1">
                  <c:v>244.38200000000001</c:v>
                </c:pt>
                <c:pt idx="2">
                  <c:v>159.137</c:v>
                </c:pt>
                <c:pt idx="3">
                  <c:v>150.33099999999999</c:v>
                </c:pt>
                <c:pt idx="4">
                  <c:v>84.283000000000001</c:v>
                </c:pt>
                <c:pt idx="5">
                  <c:v>81.209999999999994</c:v>
                </c:pt>
                <c:pt idx="6">
                  <c:v>67.340999999999994</c:v>
                </c:pt>
                <c:pt idx="7">
                  <c:v>47.371000000000002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F3F-423C-826D-2C5062CD8FDB}"/>
            </c:ext>
          </c:extLst>
        </c:ser>
        <c:ser>
          <c:idx val="1"/>
          <c:order val="1"/>
          <c:tx>
            <c:strRef>
              <c:f>Lapas1!$C$24</c:f>
              <c:strCache>
                <c:ptCount val="1"/>
                <c:pt idx="0">
                  <c:v>El.kataloge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3888888888888888E-2"/>
                  <c:y val="2.31481481481481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3F-423C-826D-2C5062CD8FDB}"/>
                </c:ext>
              </c:extLst>
            </c:dLbl>
            <c:dLbl>
              <c:idx val="1"/>
              <c:layout>
                <c:manualLayout>
                  <c:x val="2.7777777777777779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3F-423C-826D-2C5062CD8FDB}"/>
                </c:ext>
              </c:extLst>
            </c:dLbl>
            <c:dLbl>
              <c:idx val="2"/>
              <c:layout>
                <c:manualLayout>
                  <c:x val="5.5555555555555558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3F-423C-826D-2C5062CD8FDB}"/>
                </c:ext>
              </c:extLst>
            </c:dLbl>
            <c:dLbl>
              <c:idx val="3"/>
              <c:layout>
                <c:manualLayout>
                  <c:x val="2.7777777777777267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3F-423C-826D-2C5062CD8FDB}"/>
                </c:ext>
              </c:extLst>
            </c:dLbl>
            <c:dLbl>
              <c:idx val="4"/>
              <c:layout>
                <c:manualLayout>
                  <c:x val="8.3333333333332309E-3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3F-423C-826D-2C5062CD8FDB}"/>
                </c:ext>
              </c:extLst>
            </c:dLbl>
            <c:dLbl>
              <c:idx val="5"/>
              <c:layout>
                <c:manualLayout>
                  <c:x val="5.5555555555555558E-3"/>
                  <c:y val="9.25925925925917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3F-423C-826D-2C5062CD8FDB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3F-423C-826D-2C5062CD8FDB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3F-423C-826D-2C5062CD8F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Lapas1!$A$25:$A$32</c:f>
              <c:strCache>
                <c:ptCount val="8"/>
                <c:pt idx="0">
                  <c:v>Vilniaus m.</c:v>
                </c:pt>
                <c:pt idx="1">
                  <c:v>Ukmergė</c:v>
                </c:pt>
                <c:pt idx="2">
                  <c:v>Švenčionys</c:v>
                </c:pt>
                <c:pt idx="3">
                  <c:v>Trakai</c:v>
                </c:pt>
                <c:pt idx="4">
                  <c:v>Šalčininkai</c:v>
                </c:pt>
                <c:pt idx="5">
                  <c:v>Širvintos</c:v>
                </c:pt>
                <c:pt idx="6">
                  <c:v>Vilniaus r.</c:v>
                </c:pt>
                <c:pt idx="7">
                  <c:v>Elektrėnai</c:v>
                </c:pt>
              </c:strCache>
            </c:strRef>
          </c:cat>
          <c:val>
            <c:numRef>
              <c:f>Lapas1!$C$25:$C$32</c:f>
              <c:numCache>
                <c:formatCode>0.0</c:formatCode>
                <c:ptCount val="8"/>
                <c:pt idx="0">
                  <c:v>347.88200000000001</c:v>
                </c:pt>
                <c:pt idx="1">
                  <c:v>81.176000000000002</c:v>
                </c:pt>
                <c:pt idx="2">
                  <c:v>76.527000000000001</c:v>
                </c:pt>
                <c:pt idx="3">
                  <c:v>88.459000000000003</c:v>
                </c:pt>
                <c:pt idx="4">
                  <c:v>54.415999999999997</c:v>
                </c:pt>
                <c:pt idx="5">
                  <c:v>43.948</c:v>
                </c:pt>
                <c:pt idx="6">
                  <c:v>67.340999999999994</c:v>
                </c:pt>
                <c:pt idx="7">
                  <c:v>47.371000000000002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2F3F-423C-826D-2C5062CD8FD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0256768"/>
        <c:axId val="100258560"/>
      </c:barChart>
      <c:catAx>
        <c:axId val="10025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258560"/>
        <c:crosses val="autoZero"/>
        <c:auto val="1"/>
        <c:lblAlgn val="ctr"/>
        <c:lblOffset val="100"/>
        <c:noMultiLvlLbl val="0"/>
      </c:catAx>
      <c:valAx>
        <c:axId val="100258560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100256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7171084864391951"/>
          <c:y val="0.26472222222222225"/>
          <c:w val="0.29590370370370372"/>
          <c:h val="7.937555555555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Informacinių leidinių skaičius 1000 gyventojų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2337962962962964E-2"/>
          <c:y val="0.17446037037037038"/>
          <c:w val="0.93532407407407403"/>
          <c:h val="0.5611996296296296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6666666666666666E-2"/>
                  <c:y val="-2.12188906800333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F7-4E34-AB2E-BC9E25E9B88B}"/>
                </c:ext>
              </c:extLst>
            </c:dLbl>
            <c:dLbl>
              <c:idx val="1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F7-4E34-AB2E-BC9E25E9B88B}"/>
                </c:ext>
              </c:extLst>
            </c:dLbl>
            <c:dLbl>
              <c:idx val="2"/>
              <c:layout>
                <c:manualLayout>
                  <c:x val="1.1111111111111112E-2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F7-4E34-AB2E-BC9E25E9B88B}"/>
                </c:ext>
              </c:extLst>
            </c:dLbl>
            <c:dLbl>
              <c:idx val="3"/>
              <c:layout>
                <c:manualLayout>
                  <c:x val="1.6666666666666566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F7-4E34-AB2E-BC9E25E9B88B}"/>
                </c:ext>
              </c:extLst>
            </c:dLbl>
            <c:dLbl>
              <c:idx val="4"/>
              <c:layout>
                <c:manualLayout>
                  <c:x val="8.33333333333323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BF7-4E34-AB2E-BC9E25E9B8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Lapas1!$A$34:$A$38</c:f>
              <c:strCache>
                <c:ptCount val="5"/>
                <c:pt idx="0">
                  <c:v>Lazdijai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Lapas1!$B$34:$B$38</c:f>
              <c:numCache>
                <c:formatCode>General</c:formatCode>
                <c:ptCount val="5"/>
                <c:pt idx="0">
                  <c:v>480</c:v>
                </c:pt>
                <c:pt idx="1">
                  <c:v>358</c:v>
                </c:pt>
                <c:pt idx="2">
                  <c:v>351</c:v>
                </c:pt>
                <c:pt idx="3">
                  <c:v>259</c:v>
                </c:pt>
                <c:pt idx="4">
                  <c:v>124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BF7-4E34-AB2E-BC9E25E9B8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313344"/>
        <c:axId val="100324480"/>
        <c:axId val="0"/>
      </c:bar3DChart>
      <c:catAx>
        <c:axId val="10031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324480"/>
        <c:crosses val="autoZero"/>
        <c:auto val="1"/>
        <c:lblAlgn val="ctr"/>
        <c:lblOffset val="100"/>
        <c:noMultiLvlLbl val="0"/>
      </c:catAx>
      <c:valAx>
        <c:axId val="1003244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0313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Informacinių leidinių skaičius 1000 gyventojų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Lapas1!$A$40:$A$47</c:f>
              <c:strCache>
                <c:ptCount val="8"/>
                <c:pt idx="0">
                  <c:v>Ukmergė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Elektrėnai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Lapas1!$B$40:$B$47</c:f>
              <c:numCache>
                <c:formatCode>General</c:formatCode>
                <c:ptCount val="8"/>
                <c:pt idx="0">
                  <c:v>303</c:v>
                </c:pt>
                <c:pt idx="1">
                  <c:v>265</c:v>
                </c:pt>
                <c:pt idx="2">
                  <c:v>244</c:v>
                </c:pt>
                <c:pt idx="3">
                  <c:v>226</c:v>
                </c:pt>
                <c:pt idx="4">
                  <c:v>214</c:v>
                </c:pt>
                <c:pt idx="5">
                  <c:v>207</c:v>
                </c:pt>
                <c:pt idx="6">
                  <c:v>89</c:v>
                </c:pt>
                <c:pt idx="7">
                  <c:v>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17-4505-BCE6-CB4B79871D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356864"/>
        <c:axId val="100359552"/>
        <c:axId val="0"/>
      </c:bar3DChart>
      <c:catAx>
        <c:axId val="10035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359552"/>
        <c:crosses val="autoZero"/>
        <c:auto val="1"/>
        <c:lblAlgn val="ctr"/>
        <c:lblOffset val="100"/>
        <c:noMultiLvlLbl val="0"/>
      </c:catAx>
      <c:valAx>
        <c:axId val="1003595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0356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7327</xdr:colOff>
      <xdr:row>15</xdr:row>
      <xdr:rowOff>21981</xdr:rowOff>
    </xdr:from>
    <xdr:to>
      <xdr:col>13</xdr:col>
      <xdr:colOff>95251</xdr:colOff>
      <xdr:row>29</xdr:row>
      <xdr:rowOff>21980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43961</xdr:rowOff>
    </xdr:from>
    <xdr:to>
      <xdr:col>6</xdr:col>
      <xdr:colOff>586154</xdr:colOff>
      <xdr:row>29</xdr:row>
      <xdr:rowOff>43962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19</xdr:row>
      <xdr:rowOff>21981</xdr:rowOff>
    </xdr:from>
    <xdr:to>
      <xdr:col>6</xdr:col>
      <xdr:colOff>410307</xdr:colOff>
      <xdr:row>32</xdr:row>
      <xdr:rowOff>161193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410307</xdr:colOff>
      <xdr:row>19</xdr:row>
      <xdr:rowOff>14654</xdr:rowOff>
    </xdr:from>
    <xdr:to>
      <xdr:col>12</xdr:col>
      <xdr:colOff>600808</xdr:colOff>
      <xdr:row>32</xdr:row>
      <xdr:rowOff>146538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0</xdr:row>
      <xdr:rowOff>147637</xdr:rowOff>
    </xdr:from>
    <xdr:to>
      <xdr:col>11</xdr:col>
      <xdr:colOff>548100</xdr:colOff>
      <xdr:row>13</xdr:row>
      <xdr:rowOff>140437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447675</xdr:colOff>
      <xdr:row>14</xdr:row>
      <xdr:rowOff>90487</xdr:rowOff>
    </xdr:from>
    <xdr:to>
      <xdr:col>11</xdr:col>
      <xdr:colOff>500475</xdr:colOff>
      <xdr:row>28</xdr:row>
      <xdr:rowOff>123487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47625</xdr:colOff>
      <xdr:row>31</xdr:row>
      <xdr:rowOff>80962</xdr:rowOff>
    </xdr:from>
    <xdr:to>
      <xdr:col>13</xdr:col>
      <xdr:colOff>100425</xdr:colOff>
      <xdr:row>44</xdr:row>
      <xdr:rowOff>37762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485775</xdr:colOff>
      <xdr:row>44</xdr:row>
      <xdr:rowOff>119062</xdr:rowOff>
    </xdr:from>
    <xdr:to>
      <xdr:col>12</xdr:col>
      <xdr:colOff>538575</xdr:colOff>
      <xdr:row>57</xdr:row>
      <xdr:rowOff>75862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T30"/>
  <sheetViews>
    <sheetView tabSelected="1" topLeftCell="A10" zoomScale="130" zoomScaleNormal="130" workbookViewId="0">
      <selection activeCell="A3" sqref="A3:K3"/>
    </sheetView>
  </sheetViews>
  <sheetFormatPr defaultColWidth="8.85546875" defaultRowHeight="15" x14ac:dyDescent="0.25"/>
  <cols>
    <col min="1" max="1" width="4.7109375" style="1" customWidth="1"/>
    <col min="2" max="2" width="12.28515625" style="1" customWidth="1"/>
    <col min="3" max="9" width="8.85546875" style="1"/>
    <col min="10" max="10" width="10.140625" style="1" customWidth="1"/>
    <col min="11" max="11" width="12" style="1" customWidth="1"/>
    <col min="12" max="12" width="11.28515625" style="1" customWidth="1"/>
    <col min="13" max="16384" width="8.85546875" style="1"/>
  </cols>
  <sheetData>
    <row r="2" spans="1:20" x14ac:dyDescent="0.2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20" x14ac:dyDescent="0.25">
      <c r="A3" s="76" t="s">
        <v>43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20" x14ac:dyDescent="0.25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48"/>
      <c r="M4" s="48"/>
      <c r="N4" s="48"/>
      <c r="O4" s="48"/>
      <c r="P4" s="48"/>
      <c r="Q4" s="48"/>
      <c r="R4" s="48"/>
      <c r="S4" s="48"/>
      <c r="T4" s="27"/>
    </row>
    <row r="5" spans="1:20" x14ac:dyDescent="0.25">
      <c r="A5" s="11"/>
      <c r="B5" s="12"/>
      <c r="C5" s="77" t="s">
        <v>1</v>
      </c>
      <c r="D5" s="78"/>
      <c r="E5" s="78"/>
      <c r="F5" s="78"/>
      <c r="G5" s="78"/>
      <c r="H5" s="79"/>
      <c r="I5" s="83" t="s">
        <v>2</v>
      </c>
      <c r="J5" s="84"/>
      <c r="K5" s="85"/>
      <c r="L5" s="48"/>
      <c r="M5" s="48"/>
      <c r="N5" s="48"/>
      <c r="O5" s="48"/>
      <c r="P5" s="48"/>
      <c r="Q5" s="48"/>
      <c r="R5" s="48"/>
      <c r="S5" s="48"/>
      <c r="T5" s="27"/>
    </row>
    <row r="6" spans="1:20" x14ac:dyDescent="0.25">
      <c r="A6" s="13" t="s">
        <v>3</v>
      </c>
      <c r="B6" s="14" t="s">
        <v>4</v>
      </c>
      <c r="C6" s="80"/>
      <c r="D6" s="81"/>
      <c r="E6" s="81"/>
      <c r="F6" s="81"/>
      <c r="G6" s="81"/>
      <c r="H6" s="82"/>
      <c r="I6" s="72" t="s">
        <v>5</v>
      </c>
      <c r="J6" s="83" t="s">
        <v>6</v>
      </c>
      <c r="K6" s="87"/>
      <c r="L6" s="94"/>
      <c r="M6" s="94"/>
      <c r="N6" s="94"/>
      <c r="O6" s="94"/>
      <c r="P6" s="94"/>
      <c r="Q6" s="48"/>
      <c r="R6" s="48"/>
      <c r="S6" s="48"/>
      <c r="T6" s="27"/>
    </row>
    <row r="7" spans="1:20" x14ac:dyDescent="0.25">
      <c r="A7" s="13" t="s">
        <v>7</v>
      </c>
      <c r="B7" s="14" t="s">
        <v>8</v>
      </c>
      <c r="C7" s="15" t="s">
        <v>9</v>
      </c>
      <c r="D7" s="88" t="s">
        <v>10</v>
      </c>
      <c r="E7" s="88" t="s">
        <v>11</v>
      </c>
      <c r="F7" s="88" t="s">
        <v>12</v>
      </c>
      <c r="G7" s="90" t="s">
        <v>13</v>
      </c>
      <c r="H7" s="91"/>
      <c r="I7" s="86"/>
      <c r="J7" s="70" t="s">
        <v>14</v>
      </c>
      <c r="K7" s="72" t="s">
        <v>45</v>
      </c>
      <c r="L7" s="94"/>
      <c r="M7" s="94"/>
      <c r="N7" s="94"/>
      <c r="O7" s="95" t="s">
        <v>42</v>
      </c>
      <c r="P7" s="95"/>
      <c r="Q7" s="27"/>
      <c r="R7" s="27"/>
      <c r="S7" s="48"/>
      <c r="T7" s="27"/>
    </row>
    <row r="8" spans="1:20" x14ac:dyDescent="0.25">
      <c r="A8" s="16"/>
      <c r="B8" s="17" t="s">
        <v>15</v>
      </c>
      <c r="C8" s="18" t="s">
        <v>16</v>
      </c>
      <c r="D8" s="89"/>
      <c r="E8" s="89"/>
      <c r="F8" s="89"/>
      <c r="G8" s="19" t="s">
        <v>17</v>
      </c>
      <c r="H8" s="19" t="s">
        <v>18</v>
      </c>
      <c r="I8" s="73"/>
      <c r="J8" s="71"/>
      <c r="K8" s="73"/>
      <c r="L8" s="96" t="s">
        <v>40</v>
      </c>
      <c r="M8" s="96" t="s">
        <v>41</v>
      </c>
      <c r="N8" s="97"/>
      <c r="O8" s="97"/>
      <c r="P8" s="97"/>
      <c r="Q8" s="27"/>
      <c r="R8" s="27"/>
      <c r="S8" s="49"/>
      <c r="T8" s="27"/>
    </row>
    <row r="9" spans="1:20" x14ac:dyDescent="0.25">
      <c r="A9" s="20">
        <v>1</v>
      </c>
      <c r="B9" s="35" t="s">
        <v>19</v>
      </c>
      <c r="C9" s="45">
        <v>9190</v>
      </c>
      <c r="D9" s="45">
        <v>6994</v>
      </c>
      <c r="E9" s="46">
        <v>2136</v>
      </c>
      <c r="F9" s="46" t="s">
        <v>33</v>
      </c>
      <c r="G9" s="46">
        <v>712</v>
      </c>
      <c r="H9" s="46" t="s">
        <v>33</v>
      </c>
      <c r="I9" s="47">
        <v>62874</v>
      </c>
      <c r="J9" s="47">
        <v>62874</v>
      </c>
      <c r="K9" s="47">
        <v>1756</v>
      </c>
      <c r="L9" s="98">
        <v>62.8</v>
      </c>
      <c r="M9" s="99">
        <v>62.8</v>
      </c>
      <c r="N9" s="98"/>
      <c r="O9" s="97">
        <v>49895</v>
      </c>
      <c r="P9" s="97"/>
      <c r="Q9" s="52">
        <f>C9/O9*1000</f>
        <v>184.18679226375389</v>
      </c>
      <c r="R9" s="27"/>
      <c r="S9" s="50"/>
      <c r="T9" s="27"/>
    </row>
    <row r="10" spans="1:20" x14ac:dyDescent="0.25">
      <c r="A10" s="20">
        <v>2</v>
      </c>
      <c r="B10" s="36" t="s">
        <v>20</v>
      </c>
      <c r="C10" s="45">
        <v>9113</v>
      </c>
      <c r="D10" s="45">
        <v>2700</v>
      </c>
      <c r="E10" s="45">
        <v>1942</v>
      </c>
      <c r="F10" s="45">
        <v>4471</v>
      </c>
      <c r="G10" s="45">
        <v>284</v>
      </c>
      <c r="H10" s="45">
        <v>149</v>
      </c>
      <c r="I10" s="47">
        <v>324870</v>
      </c>
      <c r="J10" s="47">
        <v>136114</v>
      </c>
      <c r="K10" s="47">
        <v>6349</v>
      </c>
      <c r="L10" s="100">
        <v>324.8</v>
      </c>
      <c r="M10" s="98">
        <v>136.1</v>
      </c>
      <c r="N10" s="98"/>
      <c r="O10" s="97">
        <v>25885</v>
      </c>
      <c r="P10" s="97"/>
      <c r="Q10" s="52">
        <f>C10/O10*1000</f>
        <v>352.05717597063932</v>
      </c>
      <c r="R10" s="27"/>
      <c r="S10" s="50"/>
      <c r="T10" s="27"/>
    </row>
    <row r="11" spans="1:20" x14ac:dyDescent="0.25">
      <c r="A11" s="20">
        <v>3</v>
      </c>
      <c r="B11" s="36" t="s">
        <v>21</v>
      </c>
      <c r="C11" s="53">
        <v>8524</v>
      </c>
      <c r="D11" s="45">
        <v>5629</v>
      </c>
      <c r="E11" s="45">
        <v>986</v>
      </c>
      <c r="F11" s="46">
        <v>1909</v>
      </c>
      <c r="G11" s="45">
        <v>986</v>
      </c>
      <c r="H11" s="46">
        <v>954</v>
      </c>
      <c r="I11" s="47">
        <v>175329</v>
      </c>
      <c r="J11" s="47">
        <v>173822</v>
      </c>
      <c r="K11" s="47">
        <v>9029</v>
      </c>
      <c r="L11" s="100">
        <v>175.3</v>
      </c>
      <c r="M11" s="98">
        <v>173.8</v>
      </c>
      <c r="N11" s="98"/>
      <c r="O11" s="97">
        <v>19122</v>
      </c>
      <c r="P11" s="97"/>
      <c r="Q11" s="52">
        <f>C11/O11*1000</f>
        <v>445.76927099675765</v>
      </c>
      <c r="R11" s="27"/>
      <c r="S11" s="50"/>
      <c r="T11" s="27"/>
    </row>
    <row r="12" spans="1:20" x14ac:dyDescent="0.25">
      <c r="A12" s="20">
        <v>4</v>
      </c>
      <c r="B12" s="36" t="s">
        <v>22</v>
      </c>
      <c r="C12" s="45">
        <v>17847</v>
      </c>
      <c r="D12" s="45">
        <v>3580</v>
      </c>
      <c r="E12" s="45">
        <v>1200</v>
      </c>
      <c r="F12" s="45">
        <v>13067</v>
      </c>
      <c r="G12" s="45">
        <v>1200</v>
      </c>
      <c r="H12" s="45">
        <v>650</v>
      </c>
      <c r="I12" s="47">
        <v>160421</v>
      </c>
      <c r="J12" s="47">
        <v>38821</v>
      </c>
      <c r="K12" s="47">
        <v>294</v>
      </c>
      <c r="L12" s="100">
        <v>160.4</v>
      </c>
      <c r="M12" s="98">
        <v>38.799999999999997</v>
      </c>
      <c r="N12" s="98"/>
      <c r="O12" s="97">
        <v>18324</v>
      </c>
      <c r="P12" s="97"/>
      <c r="Q12" s="52">
        <v>574.5</v>
      </c>
      <c r="R12" s="27"/>
      <c r="S12" s="50"/>
      <c r="T12" s="27"/>
    </row>
    <row r="13" spans="1:20" ht="15.75" thickBot="1" x14ac:dyDescent="0.3">
      <c r="A13" s="20">
        <v>5</v>
      </c>
      <c r="B13" s="36" t="s">
        <v>23</v>
      </c>
      <c r="C13" s="54">
        <v>5818</v>
      </c>
      <c r="D13" s="54">
        <v>2943</v>
      </c>
      <c r="E13" s="54" t="s">
        <v>33</v>
      </c>
      <c r="F13" s="54">
        <v>2875</v>
      </c>
      <c r="G13" s="54" t="s">
        <v>33</v>
      </c>
      <c r="H13" s="54">
        <v>120</v>
      </c>
      <c r="I13" s="55">
        <v>62952</v>
      </c>
      <c r="J13" s="55">
        <v>61734</v>
      </c>
      <c r="K13" s="55">
        <v>2217</v>
      </c>
      <c r="L13" s="100">
        <v>62.9</v>
      </c>
      <c r="M13" s="100">
        <v>61.7</v>
      </c>
      <c r="N13" s="98"/>
      <c r="O13" s="97">
        <v>20844</v>
      </c>
      <c r="P13" s="97"/>
      <c r="Q13" s="52">
        <f>C13/O13*1000</f>
        <v>279.12109000191901</v>
      </c>
      <c r="R13" s="27"/>
      <c r="S13" s="50"/>
      <c r="T13" s="27"/>
    </row>
    <row r="14" spans="1:20" ht="15.75" thickBot="1" x14ac:dyDescent="0.3">
      <c r="A14" s="74" t="s">
        <v>24</v>
      </c>
      <c r="B14" s="75"/>
      <c r="C14" s="57">
        <f>SUM(C9:C13)</f>
        <v>50492</v>
      </c>
      <c r="D14" s="57">
        <f>SUM(D9:D13)</f>
        <v>21846</v>
      </c>
      <c r="E14" s="57">
        <f>SUM(E9:E13)</f>
        <v>6264</v>
      </c>
      <c r="F14" s="57">
        <f>SUM(F10:F13)</f>
        <v>22322</v>
      </c>
      <c r="G14" s="69">
        <v>895</v>
      </c>
      <c r="H14" s="69">
        <v>290</v>
      </c>
      <c r="I14" s="56">
        <f>SUM(I9:I13)</f>
        <v>786446</v>
      </c>
      <c r="J14" s="56">
        <f>SUM(J9:J13)</f>
        <v>473365</v>
      </c>
      <c r="K14" s="56">
        <f>SUM(K9:K13)</f>
        <v>19645</v>
      </c>
      <c r="L14" s="101"/>
      <c r="M14" s="102"/>
      <c r="N14" s="102"/>
      <c r="O14" s="97"/>
      <c r="P14" s="97"/>
      <c r="Q14" s="48"/>
      <c r="R14" s="48"/>
      <c r="S14" s="51"/>
      <c r="T14" s="27"/>
    </row>
    <row r="15" spans="1:20" x14ac:dyDescent="0.25">
      <c r="A15" s="2"/>
      <c r="B15" s="26"/>
      <c r="C15" s="26"/>
      <c r="D15" s="4"/>
      <c r="E15" s="4"/>
      <c r="F15" s="4"/>
      <c r="G15" s="4"/>
      <c r="H15" s="4"/>
      <c r="I15" s="4"/>
      <c r="J15" s="4"/>
      <c r="K15" s="4"/>
      <c r="L15" s="49"/>
      <c r="M15" s="49"/>
      <c r="N15" s="49"/>
      <c r="O15" s="49"/>
      <c r="P15" s="49"/>
      <c r="Q15" s="48"/>
      <c r="R15" s="48"/>
      <c r="S15" s="48"/>
      <c r="T15" s="27"/>
    </row>
    <row r="16" spans="1:20" x14ac:dyDescent="0.25">
      <c r="I16" s="5"/>
      <c r="L16" s="27"/>
      <c r="M16" s="27"/>
      <c r="N16" s="27"/>
      <c r="O16" s="27"/>
      <c r="P16" s="27"/>
      <c r="Q16" s="27"/>
      <c r="R16" s="27"/>
      <c r="S16" s="27"/>
      <c r="T16" s="27"/>
    </row>
    <row r="17" spans="8:19" x14ac:dyDescent="0.25">
      <c r="R17" s="33"/>
      <c r="S17" s="33"/>
    </row>
    <row r="18" spans="8:19" x14ac:dyDescent="0.25">
      <c r="R18" s="33"/>
      <c r="S18" s="33"/>
    </row>
    <row r="19" spans="8:19" x14ac:dyDescent="0.25">
      <c r="R19" s="29"/>
      <c r="S19" s="31"/>
    </row>
    <row r="20" spans="8:19" x14ac:dyDescent="0.25">
      <c r="R20" s="31"/>
      <c r="S20" s="29"/>
    </row>
    <row r="21" spans="8:19" x14ac:dyDescent="0.25">
      <c r="R21" s="31"/>
      <c r="S21" s="32"/>
    </row>
    <row r="22" spans="8:19" x14ac:dyDescent="0.25">
      <c r="R22" s="32"/>
      <c r="S22" s="34"/>
    </row>
    <row r="23" spans="8:19" x14ac:dyDescent="0.25">
      <c r="R23" s="33"/>
      <c r="S23" s="33"/>
    </row>
    <row r="30" spans="8:19" x14ac:dyDescent="0.25">
      <c r="H30"/>
    </row>
  </sheetData>
  <mergeCells count="13">
    <mergeCell ref="J7:J8"/>
    <mergeCell ref="K7:K8"/>
    <mergeCell ref="A14:B14"/>
    <mergeCell ref="A2:K2"/>
    <mergeCell ref="A3:K3"/>
    <mergeCell ref="C5:H6"/>
    <mergeCell ref="I5:K5"/>
    <mergeCell ref="I6:I8"/>
    <mergeCell ref="J6:K6"/>
    <mergeCell ref="D7:D8"/>
    <mergeCell ref="E7:E8"/>
    <mergeCell ref="F7:F8"/>
    <mergeCell ref="G7:H7"/>
  </mergeCells>
  <conditionalFormatting sqref="S9:S1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V28"/>
  <sheetViews>
    <sheetView zoomScale="130" zoomScaleNormal="130" workbookViewId="0">
      <selection activeCell="A3" sqref="A3:K3"/>
    </sheetView>
  </sheetViews>
  <sheetFormatPr defaultColWidth="8.85546875" defaultRowHeight="15" x14ac:dyDescent="0.25"/>
  <cols>
    <col min="1" max="1" width="4.5703125" style="1" customWidth="1"/>
    <col min="2" max="2" width="11.85546875" style="1" customWidth="1"/>
    <col min="3" max="10" width="8.85546875" style="1"/>
    <col min="11" max="11" width="12.5703125" style="1" customWidth="1"/>
    <col min="12" max="12" width="9.7109375" style="1" customWidth="1"/>
    <col min="13" max="13" width="15.28515625" style="1" customWidth="1"/>
    <col min="14" max="16384" width="8.85546875" style="1"/>
  </cols>
  <sheetData>
    <row r="2" spans="1:22" x14ac:dyDescent="0.2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22" x14ac:dyDescent="0.25">
      <c r="A3" s="76" t="s">
        <v>44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22" x14ac:dyDescent="0.25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22" x14ac:dyDescent="0.25">
      <c r="A5" s="11"/>
      <c r="B5" s="12"/>
      <c r="C5" s="77" t="s">
        <v>1</v>
      </c>
      <c r="D5" s="78"/>
      <c r="E5" s="78"/>
      <c r="F5" s="78"/>
      <c r="G5" s="78"/>
      <c r="H5" s="79"/>
      <c r="I5" s="83" t="s">
        <v>2</v>
      </c>
      <c r="J5" s="84"/>
      <c r="K5" s="85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x14ac:dyDescent="0.25">
      <c r="A6" s="13" t="s">
        <v>3</v>
      </c>
      <c r="B6" s="14" t="s">
        <v>4</v>
      </c>
      <c r="C6" s="80"/>
      <c r="D6" s="81"/>
      <c r="E6" s="81"/>
      <c r="F6" s="81"/>
      <c r="G6" s="81"/>
      <c r="H6" s="82"/>
      <c r="I6" s="72" t="s">
        <v>5</v>
      </c>
      <c r="J6" s="83" t="s">
        <v>6</v>
      </c>
      <c r="K6" s="87"/>
      <c r="L6" s="48"/>
      <c r="M6" s="48"/>
      <c r="N6" s="48"/>
      <c r="O6" s="48"/>
      <c r="P6" s="48"/>
      <c r="Q6" s="48"/>
      <c r="R6" s="40"/>
      <c r="S6" s="27"/>
      <c r="T6" s="27"/>
      <c r="U6" s="27"/>
      <c r="V6" s="27"/>
    </row>
    <row r="7" spans="1:22" x14ac:dyDescent="0.25">
      <c r="A7" s="13" t="s">
        <v>7</v>
      </c>
      <c r="B7" s="14" t="s">
        <v>8</v>
      </c>
      <c r="C7" s="15" t="s">
        <v>9</v>
      </c>
      <c r="D7" s="88" t="s">
        <v>10</v>
      </c>
      <c r="E7" s="88" t="s">
        <v>11</v>
      </c>
      <c r="F7" s="88" t="s">
        <v>12</v>
      </c>
      <c r="G7" s="90" t="s">
        <v>13</v>
      </c>
      <c r="H7" s="91"/>
      <c r="I7" s="86"/>
      <c r="J7" s="88" t="s">
        <v>14</v>
      </c>
      <c r="K7" s="72" t="s">
        <v>45</v>
      </c>
      <c r="L7" s="94"/>
      <c r="M7" s="94"/>
      <c r="N7" s="94"/>
      <c r="O7" s="94"/>
      <c r="P7" s="94"/>
      <c r="Q7" s="94"/>
      <c r="R7" s="40"/>
      <c r="S7" s="27"/>
      <c r="T7" s="27"/>
      <c r="U7" s="27"/>
      <c r="V7" s="27"/>
    </row>
    <row r="8" spans="1:22" x14ac:dyDescent="0.25">
      <c r="A8" s="16"/>
      <c r="B8" s="17" t="s">
        <v>15</v>
      </c>
      <c r="C8" s="21" t="s">
        <v>16</v>
      </c>
      <c r="D8" s="89"/>
      <c r="E8" s="89"/>
      <c r="F8" s="89"/>
      <c r="G8" s="19" t="s">
        <v>17</v>
      </c>
      <c r="H8" s="19" t="s">
        <v>18</v>
      </c>
      <c r="I8" s="73"/>
      <c r="J8" s="89"/>
      <c r="K8" s="73"/>
      <c r="L8" s="94" t="s">
        <v>37</v>
      </c>
      <c r="M8" s="94"/>
      <c r="N8" s="94"/>
      <c r="O8" s="95" t="s">
        <v>38</v>
      </c>
      <c r="P8" s="95" t="s">
        <v>39</v>
      </c>
      <c r="Q8" s="95"/>
      <c r="R8" s="41"/>
      <c r="S8" s="29"/>
      <c r="T8" s="27"/>
      <c r="U8" s="27"/>
      <c r="V8" s="27"/>
    </row>
    <row r="9" spans="1:22" x14ac:dyDescent="0.25">
      <c r="A9" s="20">
        <v>1</v>
      </c>
      <c r="B9" s="37" t="s">
        <v>25</v>
      </c>
      <c r="C9" s="45">
        <v>5604</v>
      </c>
      <c r="D9" s="45">
        <v>2301</v>
      </c>
      <c r="E9" s="46">
        <v>774</v>
      </c>
      <c r="F9" s="46">
        <v>2529</v>
      </c>
      <c r="G9" s="46">
        <v>774</v>
      </c>
      <c r="H9" s="46">
        <v>253</v>
      </c>
      <c r="I9" s="45">
        <v>49031</v>
      </c>
      <c r="J9" s="45">
        <v>49031</v>
      </c>
      <c r="K9" s="46">
        <v>1282</v>
      </c>
      <c r="L9" s="103">
        <v>23984</v>
      </c>
      <c r="M9" s="103">
        <f>C9/L9*1000</f>
        <v>233.65577051367578</v>
      </c>
      <c r="N9" s="94"/>
      <c r="O9" s="104">
        <v>49</v>
      </c>
      <c r="P9" s="104">
        <v>49</v>
      </c>
      <c r="Q9" s="94"/>
      <c r="R9" s="42"/>
      <c r="S9" s="30"/>
      <c r="T9" s="27"/>
      <c r="U9" s="27"/>
      <c r="V9" s="27"/>
    </row>
    <row r="10" spans="1:22" x14ac:dyDescent="0.25">
      <c r="A10" s="20">
        <v>2</v>
      </c>
      <c r="B10" s="38" t="s">
        <v>26</v>
      </c>
      <c r="C10" s="45">
        <v>9494</v>
      </c>
      <c r="D10" s="45">
        <v>3283</v>
      </c>
      <c r="E10" s="45">
        <v>1438</v>
      </c>
      <c r="F10" s="46">
        <v>4773</v>
      </c>
      <c r="G10" s="58">
        <v>719</v>
      </c>
      <c r="H10" s="58">
        <v>208</v>
      </c>
      <c r="I10" s="45">
        <v>185506</v>
      </c>
      <c r="J10" s="45">
        <v>185506</v>
      </c>
      <c r="K10" s="45">
        <v>9579</v>
      </c>
      <c r="L10" s="103">
        <v>30521</v>
      </c>
      <c r="M10" s="103">
        <f t="shared" ref="M10:M15" si="0">C10/L10*1000</f>
        <v>311.064512958291</v>
      </c>
      <c r="N10" s="94"/>
      <c r="O10" s="94">
        <v>185.5</v>
      </c>
      <c r="P10" s="104">
        <v>185.5</v>
      </c>
      <c r="Q10" s="94"/>
      <c r="R10" s="43"/>
      <c r="S10" s="30"/>
      <c r="T10" s="27"/>
      <c r="U10" s="27"/>
      <c r="V10" s="27"/>
    </row>
    <row r="11" spans="1:22" x14ac:dyDescent="0.25">
      <c r="A11" s="20">
        <v>3</v>
      </c>
      <c r="B11" s="38" t="s">
        <v>27</v>
      </c>
      <c r="C11" s="53">
        <v>1333</v>
      </c>
      <c r="D11" s="45">
        <v>268</v>
      </c>
      <c r="E11" s="45" t="s">
        <v>33</v>
      </c>
      <c r="F11" s="46">
        <v>1065</v>
      </c>
      <c r="G11" s="58" t="s">
        <v>33</v>
      </c>
      <c r="H11" s="58">
        <v>74.599999999999994</v>
      </c>
      <c r="I11" s="45">
        <v>108450</v>
      </c>
      <c r="J11" s="45">
        <v>71188</v>
      </c>
      <c r="K11" s="45">
        <v>5980</v>
      </c>
      <c r="L11" s="103">
        <v>15072</v>
      </c>
      <c r="M11" s="103">
        <f t="shared" si="0"/>
        <v>88.442144373673031</v>
      </c>
      <c r="N11" s="94"/>
      <c r="O11" s="94">
        <v>108.4</v>
      </c>
      <c r="P11" s="94">
        <v>71.099999999999994</v>
      </c>
      <c r="Q11" s="94"/>
      <c r="R11" s="43"/>
      <c r="S11" s="29"/>
      <c r="T11" s="27"/>
      <c r="U11" s="27"/>
      <c r="V11" s="27"/>
    </row>
    <row r="12" spans="1:22" x14ac:dyDescent="0.25">
      <c r="A12" s="20">
        <v>4</v>
      </c>
      <c r="B12" s="38" t="s">
        <v>28</v>
      </c>
      <c r="C12" s="45">
        <v>6287</v>
      </c>
      <c r="D12" s="45">
        <v>2338</v>
      </c>
      <c r="E12" s="45">
        <v>1744</v>
      </c>
      <c r="F12" s="46">
        <v>2374</v>
      </c>
      <c r="G12" s="46">
        <v>872</v>
      </c>
      <c r="H12" s="46">
        <v>139</v>
      </c>
      <c r="I12" s="45">
        <v>134368</v>
      </c>
      <c r="J12" s="45">
        <v>130899</v>
      </c>
      <c r="K12" s="45">
        <v>4619</v>
      </c>
      <c r="L12" s="103">
        <v>22929</v>
      </c>
      <c r="M12" s="103">
        <f t="shared" si="0"/>
        <v>274.19425182083825</v>
      </c>
      <c r="N12" s="94"/>
      <c r="O12" s="94">
        <v>134.30000000000001</v>
      </c>
      <c r="P12" s="94">
        <v>130.80000000000001</v>
      </c>
      <c r="Q12" s="94"/>
      <c r="R12" s="44"/>
      <c r="S12" s="31"/>
      <c r="T12" s="27"/>
      <c r="U12" s="27"/>
      <c r="V12" s="27"/>
    </row>
    <row r="13" spans="1:22" x14ac:dyDescent="0.25">
      <c r="A13" s="20">
        <v>5</v>
      </c>
      <c r="B13" s="39" t="s">
        <v>29</v>
      </c>
      <c r="C13" s="45">
        <v>6973</v>
      </c>
      <c r="D13" s="45">
        <v>1602</v>
      </c>
      <c r="E13" s="45">
        <v>2780</v>
      </c>
      <c r="F13" s="45">
        <v>2591</v>
      </c>
      <c r="G13" s="45">
        <v>1390</v>
      </c>
      <c r="H13" s="45">
        <v>199</v>
      </c>
      <c r="I13" s="62">
        <v>114881</v>
      </c>
      <c r="J13" s="63">
        <v>114881</v>
      </c>
      <c r="K13" s="63">
        <v>3686</v>
      </c>
      <c r="L13" s="103">
        <v>32541</v>
      </c>
      <c r="M13" s="103">
        <f t="shared" si="0"/>
        <v>214.28351925263513</v>
      </c>
      <c r="N13" s="94"/>
      <c r="O13" s="94">
        <v>114.8</v>
      </c>
      <c r="P13" s="94">
        <v>114.8</v>
      </c>
      <c r="Q13" s="94"/>
      <c r="R13" s="43"/>
      <c r="S13" s="29"/>
      <c r="T13" s="27"/>
      <c r="U13" s="27"/>
      <c r="V13" s="27"/>
    </row>
    <row r="14" spans="1:22" x14ac:dyDescent="0.25">
      <c r="A14" s="20">
        <v>6</v>
      </c>
      <c r="B14" s="38" t="s">
        <v>30</v>
      </c>
      <c r="C14" s="64">
        <v>6528</v>
      </c>
      <c r="D14" s="20">
        <v>3670</v>
      </c>
      <c r="E14" s="59" t="s">
        <v>33</v>
      </c>
      <c r="F14" s="17">
        <v>5982</v>
      </c>
      <c r="G14" s="60" t="s">
        <v>33</v>
      </c>
      <c r="H14" s="17">
        <v>213</v>
      </c>
      <c r="I14" s="63">
        <v>166339</v>
      </c>
      <c r="J14" s="63">
        <v>48475</v>
      </c>
      <c r="K14" s="63">
        <v>1936</v>
      </c>
      <c r="L14" s="103">
        <v>33482</v>
      </c>
      <c r="M14" s="103">
        <f t="shared" si="0"/>
        <v>194.97043187384267</v>
      </c>
      <c r="N14" s="94"/>
      <c r="O14" s="94">
        <v>166.3</v>
      </c>
      <c r="P14" s="94">
        <v>48.4</v>
      </c>
      <c r="Q14" s="94"/>
      <c r="R14" s="43"/>
      <c r="S14" s="29"/>
      <c r="T14" s="27"/>
      <c r="U14" s="27"/>
      <c r="V14" s="27"/>
    </row>
    <row r="15" spans="1:22" x14ac:dyDescent="0.25">
      <c r="A15" s="20">
        <v>7</v>
      </c>
      <c r="B15" s="38" t="s">
        <v>32</v>
      </c>
      <c r="C15" s="20">
        <v>7859</v>
      </c>
      <c r="D15" s="20">
        <v>734</v>
      </c>
      <c r="E15" s="63">
        <v>734</v>
      </c>
      <c r="F15" s="20">
        <v>6382</v>
      </c>
      <c r="G15" s="20">
        <v>367</v>
      </c>
      <c r="H15" s="20">
        <v>159</v>
      </c>
      <c r="I15" s="63">
        <v>98265</v>
      </c>
      <c r="J15" s="63">
        <v>98265</v>
      </c>
      <c r="K15" s="63">
        <v>2801</v>
      </c>
      <c r="L15" s="103">
        <v>100146</v>
      </c>
      <c r="M15" s="103">
        <f t="shared" si="0"/>
        <v>78.475425878217806</v>
      </c>
      <c r="N15" s="94"/>
      <c r="O15" s="105">
        <v>98.2</v>
      </c>
      <c r="P15" s="105">
        <v>98.2</v>
      </c>
      <c r="Q15" s="105"/>
      <c r="R15" s="28"/>
      <c r="S15" s="28"/>
      <c r="T15" s="27"/>
      <c r="U15" s="27"/>
      <c r="V15" s="27"/>
    </row>
    <row r="16" spans="1:22" x14ac:dyDescent="0.25">
      <c r="A16" s="92" t="s">
        <v>24</v>
      </c>
      <c r="B16" s="93"/>
      <c r="C16" s="67">
        <f>SUM(C9:C15)</f>
        <v>44078</v>
      </c>
      <c r="D16" s="67">
        <f>SUM(D9:D15)</f>
        <v>14196</v>
      </c>
      <c r="E16" s="67">
        <f>SUM(E9:E15)</f>
        <v>7470</v>
      </c>
      <c r="F16" s="67">
        <f>SUM(F9:F15)</f>
        <v>25696</v>
      </c>
      <c r="G16" s="67">
        <v>830</v>
      </c>
      <c r="H16" s="67">
        <v>172</v>
      </c>
      <c r="I16" s="67">
        <f>SUM(I9:I15)</f>
        <v>856840</v>
      </c>
      <c r="J16" s="67">
        <f>SUM(J9:J15)</f>
        <v>698245</v>
      </c>
      <c r="K16" s="68">
        <f>SUM(K9:K15)</f>
        <v>29883</v>
      </c>
      <c r="L16" s="94"/>
      <c r="M16" s="103"/>
      <c r="N16" s="94"/>
      <c r="O16" s="94"/>
      <c r="P16" s="94"/>
      <c r="Q16" s="94"/>
      <c r="R16" s="27"/>
      <c r="S16" s="27"/>
      <c r="T16" s="27"/>
      <c r="U16" s="27"/>
      <c r="V16" s="27"/>
    </row>
    <row r="17" spans="1:22" ht="15.75" thickBot="1" x14ac:dyDescent="0.3">
      <c r="A17" s="14">
        <v>8</v>
      </c>
      <c r="B17" s="23" t="s">
        <v>31</v>
      </c>
      <c r="C17" s="65" t="s">
        <v>35</v>
      </c>
      <c r="D17" s="65" t="s">
        <v>35</v>
      </c>
      <c r="E17" s="65" t="s">
        <v>35</v>
      </c>
      <c r="F17" s="61" t="s">
        <v>33</v>
      </c>
      <c r="G17" s="65" t="s">
        <v>35</v>
      </c>
      <c r="H17" s="61" t="s">
        <v>33</v>
      </c>
      <c r="I17" s="65">
        <v>419201</v>
      </c>
      <c r="J17" s="65">
        <v>419201</v>
      </c>
      <c r="K17" s="66">
        <v>21874</v>
      </c>
      <c r="L17" s="103">
        <v>561836</v>
      </c>
      <c r="M17" s="103" t="e">
        <f>N18=C17/N28L17*O221000</f>
        <v>#VALUE!</v>
      </c>
      <c r="N17" s="94"/>
      <c r="O17" s="94">
        <v>419.2</v>
      </c>
      <c r="P17" s="94">
        <v>419.2</v>
      </c>
      <c r="Q17" s="94"/>
      <c r="R17" s="27"/>
      <c r="S17" s="27"/>
      <c r="T17" s="27"/>
      <c r="U17" s="27"/>
      <c r="V17" s="27"/>
    </row>
    <row r="18" spans="1:22" ht="15.75" thickBot="1" x14ac:dyDescent="0.3">
      <c r="A18" s="74" t="s">
        <v>24</v>
      </c>
      <c r="B18" s="75"/>
      <c r="C18" s="57" t="s">
        <v>46</v>
      </c>
      <c r="D18" s="57">
        <f>SUM(D16:D17)</f>
        <v>14196</v>
      </c>
      <c r="E18" s="57">
        <f>SUM(E16:E17)</f>
        <v>7470</v>
      </c>
      <c r="F18" s="57">
        <f>SUM(F16:F17)</f>
        <v>25696</v>
      </c>
      <c r="G18" s="69">
        <v>299</v>
      </c>
      <c r="H18" s="69">
        <v>172</v>
      </c>
      <c r="I18" s="57">
        <f>SUM(I16:I17)</f>
        <v>1276041</v>
      </c>
      <c r="J18" s="57">
        <f>SUM(J16:J17)</f>
        <v>1117446</v>
      </c>
      <c r="K18" s="57">
        <f>SUM(K16:K17)</f>
        <v>51757</v>
      </c>
      <c r="L18" s="94"/>
      <c r="M18" s="94"/>
      <c r="N18" s="94"/>
      <c r="O18" s="94"/>
      <c r="P18" s="94"/>
      <c r="Q18" s="94"/>
      <c r="R18" s="40"/>
      <c r="S18" s="27"/>
      <c r="T18" s="27"/>
      <c r="U18" s="27"/>
      <c r="V18" s="27"/>
    </row>
    <row r="19" spans="1:22" x14ac:dyDescent="0.25">
      <c r="A19" s="2" t="s">
        <v>36</v>
      </c>
      <c r="B19" s="26"/>
      <c r="C19" s="26"/>
    </row>
    <row r="28" spans="1:22" ht="15.75" customHeight="1" x14ac:dyDescent="0.25"/>
  </sheetData>
  <mergeCells count="14">
    <mergeCell ref="J7:J8"/>
    <mergeCell ref="K7:K8"/>
    <mergeCell ref="A16:B16"/>
    <mergeCell ref="A18:B18"/>
    <mergeCell ref="A2:K2"/>
    <mergeCell ref="A3:K3"/>
    <mergeCell ref="C5:H6"/>
    <mergeCell ref="I5:K5"/>
    <mergeCell ref="I6:I8"/>
    <mergeCell ref="J6:K6"/>
    <mergeCell ref="D7:D8"/>
    <mergeCell ref="E7:E8"/>
    <mergeCell ref="F7:F8"/>
    <mergeCell ref="G7:H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7"/>
  <sheetViews>
    <sheetView topLeftCell="A37" workbookViewId="0">
      <selection activeCell="O44" sqref="O44"/>
    </sheetView>
  </sheetViews>
  <sheetFormatPr defaultRowHeight="15" x14ac:dyDescent="0.25"/>
  <sheetData>
    <row r="2" spans="1:3" x14ac:dyDescent="0.25">
      <c r="A2" s="7" t="s">
        <v>22</v>
      </c>
      <c r="B2" s="8">
        <v>161.19999999999999</v>
      </c>
      <c r="C2" s="8">
        <v>35.700000000000003</v>
      </c>
    </row>
    <row r="3" spans="1:3" ht="25.5" x14ac:dyDescent="0.25">
      <c r="A3" s="7" t="s">
        <v>21</v>
      </c>
      <c r="B3" s="8">
        <v>149.4</v>
      </c>
      <c r="C3" s="8">
        <v>147.9</v>
      </c>
    </row>
    <row r="4" spans="1:3" x14ac:dyDescent="0.25">
      <c r="A4" s="7" t="s">
        <v>20</v>
      </c>
      <c r="B4" s="8">
        <v>99.3</v>
      </c>
      <c r="C4" s="8">
        <v>99.3</v>
      </c>
    </row>
    <row r="5" spans="1:3" x14ac:dyDescent="0.25">
      <c r="A5" s="7" t="s">
        <v>23</v>
      </c>
      <c r="B5" s="8">
        <v>56.5</v>
      </c>
      <c r="C5" s="8">
        <v>52.7</v>
      </c>
    </row>
    <row r="6" spans="1:3" ht="15" customHeight="1" x14ac:dyDescent="0.25">
      <c r="A6" s="6" t="s">
        <v>19</v>
      </c>
      <c r="B6" s="9">
        <v>53.2</v>
      </c>
      <c r="C6" s="9">
        <v>53.2</v>
      </c>
    </row>
    <row r="15" spans="1:3" x14ac:dyDescent="0.25">
      <c r="A15" s="10">
        <v>47.371000000000002</v>
      </c>
      <c r="B15" s="10">
        <v>47.371000000000002</v>
      </c>
    </row>
    <row r="16" spans="1:3" x14ac:dyDescent="0.25">
      <c r="A16" s="10">
        <v>84.283000000000001</v>
      </c>
      <c r="B16" s="10">
        <v>54.415999999999997</v>
      </c>
    </row>
    <row r="17" spans="1:3" x14ac:dyDescent="0.25">
      <c r="A17" s="10">
        <v>81.209999999999994</v>
      </c>
      <c r="B17" s="10">
        <v>43.948</v>
      </c>
    </row>
    <row r="18" spans="1:3" x14ac:dyDescent="0.25">
      <c r="A18" s="10">
        <v>159.137</v>
      </c>
      <c r="B18" s="10">
        <v>76.527000000000001</v>
      </c>
    </row>
    <row r="19" spans="1:3" x14ac:dyDescent="0.25">
      <c r="A19" s="10">
        <v>150.33099999999999</v>
      </c>
      <c r="B19" s="10">
        <v>88.459000000000003</v>
      </c>
    </row>
    <row r="20" spans="1:3" x14ac:dyDescent="0.25">
      <c r="A20" s="10">
        <v>244.38200000000001</v>
      </c>
      <c r="B20" s="10">
        <v>81.176000000000002</v>
      </c>
    </row>
    <row r="21" spans="1:3" x14ac:dyDescent="0.25">
      <c r="A21" s="10">
        <v>67.340999999999994</v>
      </c>
      <c r="B21" s="10">
        <v>67.340999999999994</v>
      </c>
    </row>
    <row r="22" spans="1:3" x14ac:dyDescent="0.25">
      <c r="A22" s="10">
        <v>367.46199999999999</v>
      </c>
      <c r="B22" s="10">
        <v>347.88200000000001</v>
      </c>
    </row>
    <row r="24" spans="1:3" x14ac:dyDescent="0.25">
      <c r="B24" t="s">
        <v>14</v>
      </c>
      <c r="C24" t="s">
        <v>34</v>
      </c>
    </row>
    <row r="25" spans="1:3" x14ac:dyDescent="0.25">
      <c r="A25" t="s">
        <v>31</v>
      </c>
      <c r="B25" s="10">
        <v>367.46199999999999</v>
      </c>
      <c r="C25" s="10">
        <v>347.88200000000001</v>
      </c>
    </row>
    <row r="26" spans="1:3" x14ac:dyDescent="0.25">
      <c r="A26" t="s">
        <v>30</v>
      </c>
      <c r="B26" s="10">
        <v>244.38200000000001</v>
      </c>
      <c r="C26" s="10">
        <v>81.176000000000002</v>
      </c>
    </row>
    <row r="27" spans="1:3" x14ac:dyDescent="0.25">
      <c r="A27" t="s">
        <v>28</v>
      </c>
      <c r="B27" s="10">
        <v>159.137</v>
      </c>
      <c r="C27" s="10">
        <v>76.527000000000001</v>
      </c>
    </row>
    <row r="28" spans="1:3" x14ac:dyDescent="0.25">
      <c r="A28" t="s">
        <v>29</v>
      </c>
      <c r="B28" s="10">
        <v>150.33099999999999</v>
      </c>
      <c r="C28" s="10">
        <v>88.459000000000003</v>
      </c>
    </row>
    <row r="29" spans="1:3" x14ac:dyDescent="0.25">
      <c r="A29" t="s">
        <v>26</v>
      </c>
      <c r="B29" s="10">
        <v>84.283000000000001</v>
      </c>
      <c r="C29" s="10">
        <v>54.415999999999997</v>
      </c>
    </row>
    <row r="30" spans="1:3" x14ac:dyDescent="0.25">
      <c r="A30" t="s">
        <v>27</v>
      </c>
      <c r="B30" s="10">
        <v>81.209999999999994</v>
      </c>
      <c r="C30" s="10">
        <v>43.948</v>
      </c>
    </row>
    <row r="31" spans="1:3" x14ac:dyDescent="0.25">
      <c r="A31" t="s">
        <v>32</v>
      </c>
      <c r="B31" s="10">
        <v>67.340999999999994</v>
      </c>
      <c r="C31" s="10">
        <v>67.340999999999994</v>
      </c>
    </row>
    <row r="32" spans="1:3" x14ac:dyDescent="0.25">
      <c r="A32" t="s">
        <v>25</v>
      </c>
      <c r="B32" s="10">
        <v>47.371000000000002</v>
      </c>
      <c r="C32" s="10">
        <v>47.371000000000002</v>
      </c>
    </row>
    <row r="34" spans="1:2" x14ac:dyDescent="0.25">
      <c r="A34" s="7" t="s">
        <v>22</v>
      </c>
      <c r="B34">
        <v>480</v>
      </c>
    </row>
    <row r="35" spans="1:2" ht="25.5" x14ac:dyDescent="0.25">
      <c r="A35" s="7" t="s">
        <v>21</v>
      </c>
      <c r="B35">
        <v>358</v>
      </c>
    </row>
    <row r="36" spans="1:2" x14ac:dyDescent="0.25">
      <c r="A36" s="7" t="s">
        <v>20</v>
      </c>
      <c r="B36">
        <v>351</v>
      </c>
    </row>
    <row r="37" spans="1:2" x14ac:dyDescent="0.25">
      <c r="A37" s="7" t="s">
        <v>23</v>
      </c>
      <c r="B37">
        <v>259</v>
      </c>
    </row>
    <row r="38" spans="1:2" ht="25.5" x14ac:dyDescent="0.25">
      <c r="A38" s="6" t="s">
        <v>19</v>
      </c>
      <c r="B38">
        <v>124</v>
      </c>
    </row>
    <row r="40" spans="1:2" x14ac:dyDescent="0.25">
      <c r="A40" s="22" t="s">
        <v>30</v>
      </c>
      <c r="B40">
        <v>303</v>
      </c>
    </row>
    <row r="41" spans="1:2" ht="25.5" x14ac:dyDescent="0.25">
      <c r="A41" s="22" t="s">
        <v>26</v>
      </c>
      <c r="B41">
        <v>265</v>
      </c>
    </row>
    <row r="42" spans="1:2" x14ac:dyDescent="0.25">
      <c r="A42" s="22" t="s">
        <v>27</v>
      </c>
      <c r="B42">
        <v>244</v>
      </c>
    </row>
    <row r="43" spans="1:2" ht="25.5" x14ac:dyDescent="0.25">
      <c r="A43" s="22" t="s">
        <v>28</v>
      </c>
      <c r="B43">
        <v>226</v>
      </c>
    </row>
    <row r="44" spans="1:2" ht="25.5" x14ac:dyDescent="0.25">
      <c r="A44" s="25" t="s">
        <v>25</v>
      </c>
      <c r="B44">
        <v>214</v>
      </c>
    </row>
    <row r="45" spans="1:2" x14ac:dyDescent="0.25">
      <c r="A45" s="22" t="s">
        <v>29</v>
      </c>
      <c r="B45">
        <v>207</v>
      </c>
    </row>
    <row r="46" spans="1:2" ht="25.5" x14ac:dyDescent="0.25">
      <c r="A46" s="22" t="s">
        <v>32</v>
      </c>
      <c r="B46">
        <v>89</v>
      </c>
    </row>
    <row r="47" spans="1:2" ht="25.5" x14ac:dyDescent="0.25">
      <c r="A47" s="24" t="s">
        <v>31</v>
      </c>
      <c r="B47">
        <v>41</v>
      </c>
    </row>
  </sheetData>
  <sortState ref="A40:B47">
    <sortCondition descending="1" ref="B40:B47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Familia</cp:lastModifiedBy>
  <cp:lastPrinted>2021-07-14T06:44:30Z</cp:lastPrinted>
  <dcterms:created xsi:type="dcterms:W3CDTF">2014-01-10T06:33:29Z</dcterms:created>
  <dcterms:modified xsi:type="dcterms:W3CDTF">2021-07-14T06:44:34Z</dcterms:modified>
</cp:coreProperties>
</file>