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240" windowWidth="15480" windowHeight="10830"/>
  </bookViews>
  <sheets>
    <sheet name="Alytaus" sheetId="2" r:id="rId1"/>
    <sheet name="Vilniaus" sheetId="1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M13" i="2" l="1"/>
  <c r="J13" i="2"/>
  <c r="G13" i="2"/>
  <c r="D13" i="2"/>
  <c r="M15" i="1"/>
  <c r="M17" i="1" s="1"/>
  <c r="J15" i="1"/>
  <c r="J17" i="1" s="1"/>
  <c r="G15" i="1"/>
  <c r="G17" i="1" s="1"/>
  <c r="D15" i="1"/>
  <c r="D17" i="1" s="1"/>
  <c r="B25" i="3" l="1"/>
  <c r="B26" i="3" s="1"/>
  <c r="A25" i="3"/>
  <c r="A26" i="3" s="1"/>
  <c r="B9" i="3" l="1"/>
  <c r="B10" i="3" s="1"/>
  <c r="A9" i="3"/>
  <c r="A10" i="3" s="1"/>
  <c r="N9" i="1" l="1"/>
  <c r="N10" i="1"/>
  <c r="N11" i="1"/>
  <c r="N12" i="1"/>
  <c r="N13" i="1"/>
  <c r="N14" i="1"/>
  <c r="N8" i="1"/>
  <c r="K9" i="1"/>
  <c r="K11" i="1"/>
  <c r="K12" i="1"/>
  <c r="K14" i="1"/>
  <c r="K16" i="1"/>
  <c r="K8" i="1"/>
  <c r="H9" i="1"/>
  <c r="H10" i="1"/>
  <c r="H11" i="1"/>
  <c r="H12" i="1"/>
  <c r="H13" i="1"/>
  <c r="H14" i="1"/>
  <c r="H8" i="1"/>
  <c r="E9" i="1"/>
  <c r="E10" i="1"/>
  <c r="E11" i="1"/>
  <c r="E12" i="1"/>
  <c r="E13" i="1"/>
  <c r="E14" i="1"/>
  <c r="E16" i="1"/>
  <c r="E8" i="1"/>
  <c r="L15" i="1"/>
  <c r="L17" i="1" s="1"/>
  <c r="I15" i="1"/>
  <c r="F15" i="1"/>
  <c r="C15" i="1"/>
  <c r="N10" i="2"/>
  <c r="N11" i="2"/>
  <c r="N12" i="2"/>
  <c r="N9" i="2"/>
  <c r="K9" i="2"/>
  <c r="K10" i="2"/>
  <c r="K11" i="2"/>
  <c r="K8" i="2"/>
  <c r="H9" i="2"/>
  <c r="H10" i="2"/>
  <c r="H11" i="2"/>
  <c r="H12" i="2"/>
  <c r="H8" i="2"/>
  <c r="E9" i="2"/>
  <c r="E10" i="2"/>
  <c r="E11" i="2"/>
  <c r="E12" i="2"/>
  <c r="E8" i="2"/>
  <c r="L13" i="2"/>
  <c r="I13" i="2"/>
  <c r="F13" i="2"/>
  <c r="C13" i="2"/>
  <c r="K15" i="1" l="1"/>
  <c r="N13" i="2"/>
  <c r="K13" i="2"/>
  <c r="E13" i="2"/>
  <c r="E15" i="1"/>
  <c r="N17" i="1"/>
  <c r="H15" i="1"/>
  <c r="C17" i="1"/>
  <c r="E17" i="1" s="1"/>
  <c r="F17" i="1"/>
  <c r="H17" i="1" s="1"/>
  <c r="I17" i="1"/>
  <c r="K17" i="1" s="1"/>
  <c r="N15" i="1"/>
  <c r="H13" i="2"/>
</calcChain>
</file>

<file path=xl/sharedStrings.xml><?xml version="1.0" encoding="utf-8"?>
<sst xmlns="http://schemas.openxmlformats.org/spreadsheetml/2006/main" count="67" uniqueCount="29">
  <si>
    <t>Savivaldybių</t>
  </si>
  <si>
    <t>SVB tinklo bibliotekose</t>
  </si>
  <si>
    <t>VB</t>
  </si>
  <si>
    <t>Miesto fil.</t>
  </si>
  <si>
    <t>Kaimo fil.</t>
  </si>
  <si>
    <t>viešosios</t>
  </si>
  <si>
    <t>bibliotekos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</si>
  <si>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</si>
  <si>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</si>
  <si>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</si>
  <si>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</si>
  <si>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</si>
  <si>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</si>
  <si>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</si>
  <si>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</si>
  <si>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</si>
  <si>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Skirtumas</t>
  </si>
  <si>
    <t>Eil. Nr.</t>
  </si>
  <si>
    <t>Alytaus m.</t>
  </si>
  <si>
    <t>Alytaus r.</t>
  </si>
  <si>
    <t>Druskininkai</t>
  </si>
  <si>
    <t>Lazdijai</t>
  </si>
  <si>
    <t>Varėna</t>
  </si>
  <si>
    <t>Vilniaus r.</t>
  </si>
  <si>
    <t>Vaikams</t>
  </si>
  <si>
    <t>Suaugusiems</t>
  </si>
  <si>
    <t xml:space="preserve">3.4.1. VILNIAUS APSKRITIES SAVIVALDYBIŲ VIEŠŲJŲ BIBLIOTEKŲ </t>
  </si>
  <si>
    <t xml:space="preserve">3.4.1. ALYTAUS APSKRITIES SAVIVALDYBIŲ VIEŠŲJŲ BIBLIOTEKŲ </t>
  </si>
  <si>
    <t>DOKUMENTŲ IŠDUOTIS VAIKAMS (fiz.vnt.) 2019-2020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</si>
</sst>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8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b/>
      <sz val="8"/>
      <color theme="0"/>
      <name val="Times New Roman"/>
      <family val="1"/>
      <charset val="186"/>
    </font>
    <font>
      <sz val="10"/>
      <color theme="0"/>
      <name val="Calibri"/>
      <family val="2"/>
      <charset val="186"/>
      <scheme val="minor"/>
    </font>
    <font>
      <sz val="10"/>
      <color theme="0"/>
      <name val="Times New Roman"/>
      <family val="1"/>
      <charset val="186"/>
    </font>
    <font>
      <sz val="11"/>
      <color theme="0"/>
      <name val="Times New Roman"/>
      <family val="1"/>
      <charset val="186"/>
    </font>
    <font>
      <sz val="8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9" fontId="0" fillId="0" borderId="0" xfId="0" applyNumberFormat="1"/>
    <xf numFmtId="0" fontId="10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2" fillId="2" borderId="0" xfId="0" applyFont="1" applyFill="1"/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0" fillId="2" borderId="0" xfId="0" applyFont="1" applyFill="1"/>
    <xf numFmtId="0" fontId="13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6" fillId="2" borderId="0" xfId="0" applyFont="1" applyFill="1"/>
    <xf numFmtId="0" fontId="17" fillId="2" borderId="0" xfId="1" applyFont="1" applyFill="1" applyBorder="1" applyAlignment="1">
      <alignment horizontal="center"/>
    </xf>
    <xf numFmtId="0" fontId="18" fillId="2" borderId="0" xfId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19" fillId="2" borderId="0" xfId="0" applyFont="1" applyFill="1"/>
    <xf numFmtId="0" fontId="20" fillId="2" borderId="0" xfId="1" applyFont="1" applyFill="1" applyBorder="1" applyAlignment="1">
      <alignment horizontal="center"/>
    </xf>
    <xf numFmtId="0" fontId="21" fillId="2" borderId="0" xfId="0" applyFont="1" applyFill="1"/>
    <xf numFmtId="0" fontId="22" fillId="2" borderId="0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0" fontId="24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vaikams ir suaugusiems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944444444444443E-2"/>
          <c:y val="0.27306102362204726"/>
          <c:w val="0.875"/>
          <c:h val="0.64452610090405371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7E-46EB-8DBB-4C94B4C8EE19}"/>
              </c:ext>
            </c:extLst>
          </c:dPt>
          <c:dPt>
            <c:idx val="1"/>
            <c:bubble3D val="0"/>
            <c:explosion val="7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07E-46EB-8DBB-4C94B4C8EE19}"/>
              </c:ext>
            </c:extLst>
          </c:dPt>
          <c:dLbls>
            <c:dLbl>
              <c:idx val="0"/>
              <c:layout>
                <c:manualLayout>
                  <c:x val="-0.20073906386701662"/>
                  <c:y val="-0.292495990084572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7E-46EB-8DBB-4C94B4C8EE19}"/>
                </c:ext>
              </c:extLst>
            </c:dLbl>
            <c:dLbl>
              <c:idx val="1"/>
              <c:layout>
                <c:manualLayout>
                  <c:x val="0.13144042336845993"/>
                  <c:y val="0.113692160330091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7E-46EB-8DBB-4C94B4C8EE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(Alytaus!$P$12,Alytaus!$O$12)</c:f>
              <c:strCache>
                <c:ptCount val="2"/>
                <c:pt idx="0">
                  <c:v>Suaugusiems</c:v>
                </c:pt>
                <c:pt idx="1">
                  <c:v>Vaikams</c:v>
                </c:pt>
              </c:strCache>
            </c:strRef>
          </c:cat>
          <c:val>
            <c:numRef>
              <c:f>(Alytaus!$O$13,Alytaus!$C$13)</c:f>
              <c:numCache>
                <c:formatCode>General</c:formatCode>
                <c:ptCount val="2"/>
                <c:pt idx="0">
                  <c:v>630018</c:v>
                </c:pt>
                <c:pt idx="1">
                  <c:v>176692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07E-46EB-8DBB-4C94B4C8EE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 vaikams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2018-2020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9E-3"/>
                  <c:y val="0.25462962962962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A0-4CFA-BC60-3A8A85DE4046}"/>
                </c:ext>
              </c:extLst>
            </c:dLbl>
            <c:dLbl>
              <c:idx val="1"/>
              <c:layout>
                <c:manualLayout>
                  <c:x val="-3.142909964873359E-4"/>
                  <c:y val="0.23113763631005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237012</a:t>
                    </a:r>
                  </a:p>
                  <a:p>
                    <a:r>
                      <a:rPr lang="en-US"/>
                      <a:t>(-4,6%)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A0-4CFA-BC60-3A8A85DE4046}"/>
                </c:ext>
              </c:extLst>
            </c:dLbl>
            <c:dLbl>
              <c:idx val="2"/>
              <c:layout>
                <c:manualLayout>
                  <c:x val="2.7777777777777779E-3"/>
                  <c:y val="0.162037037037036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176692</a:t>
                    </a:r>
                  </a:p>
                  <a:p>
                    <a:r>
                      <a:rPr lang="en-US"/>
                      <a:t>(-2,4%)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5A0-4CFA-BC60-3A8A85DE4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(Alytaus!$I$30,Alytaus!$D$6,Alytaus!$C$6)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(Alytaus!$J$30,Alytaus!$D$13,Alytaus!$C$13)</c:f>
              <c:numCache>
                <c:formatCode>General</c:formatCode>
                <c:ptCount val="3"/>
                <c:pt idx="0">
                  <c:v>237858</c:v>
                </c:pt>
                <c:pt idx="1">
                  <c:v>237012</c:v>
                </c:pt>
                <c:pt idx="2">
                  <c:v>176692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A0-4CFA-BC60-3A8A85DE40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5132032"/>
        <c:axId val="85134720"/>
        <c:axId val="0"/>
      </c:bar3DChart>
      <c:catAx>
        <c:axId val="8513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5134720"/>
        <c:crosses val="autoZero"/>
        <c:auto val="1"/>
        <c:lblAlgn val="ctr"/>
        <c:lblOffset val="100"/>
        <c:noMultiLvlLbl val="0"/>
      </c:catAx>
      <c:valAx>
        <c:axId val="85134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13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vaikams ir suaugusiems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r>
              <a:rPr lang="lt-LT" sz="1800" b="1" i="0" kern="1200" spc="0" baseline="0">
                <a:solidFill>
                  <a:srgbClr val="595959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722222222222225E-2"/>
          <c:y val="0.28037474482356367"/>
          <c:w val="0.87222222222222212"/>
          <c:h val="0.620107174103237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71-4735-9228-82F4AB70C1E8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71-4735-9228-82F4AB70C1E8}"/>
              </c:ext>
            </c:extLst>
          </c:dPt>
          <c:dLbls>
            <c:dLbl>
              <c:idx val="0"/>
              <c:layout>
                <c:manualLayout>
                  <c:x val="-0.1531816106924897"/>
                  <c:y val="-0.4049560308407580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  Suaugusiems
81%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71-4735-9228-82F4AB70C1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(Vilniaus!$P$16,Vilniaus!$O$16)</c:f>
              <c:strCache>
                <c:ptCount val="2"/>
                <c:pt idx="0">
                  <c:v>Suaugusiems</c:v>
                </c:pt>
                <c:pt idx="1">
                  <c:v>Vaikams</c:v>
                </c:pt>
              </c:strCache>
            </c:strRef>
          </c:cat>
          <c:val>
            <c:numRef>
              <c:f>(Vilniaus!$O$17,Vilniaus!$C$17)</c:f>
              <c:numCache>
                <c:formatCode>General</c:formatCode>
                <c:ptCount val="2"/>
                <c:pt idx="0">
                  <c:v>1346979</c:v>
                </c:pt>
                <c:pt idx="1">
                  <c:v>412987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771-4735-9228-82F4AB70C1E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 vaikams 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2018-2020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6903152576015626E-17"/>
                  <c:y val="0.298015399351606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08-4422-9861-C281DD9EDE47}"/>
                </c:ext>
              </c:extLst>
            </c:dLbl>
            <c:dLbl>
              <c:idx val="1"/>
              <c:layout>
                <c:manualLayout>
                  <c:x val="2.149195784803052E-3"/>
                  <c:y val="0.240249410551134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570836</a:t>
                    </a:r>
                  </a:p>
                  <a:p>
                    <a:r>
                      <a:rPr lang="en-US"/>
                      <a:t>(-7,2%)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984100573118872E-3"/>
                  <c:y val="0.180899277925139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412987</a:t>
                    </a:r>
                  </a:p>
                  <a:p>
                    <a:r>
                      <a:rPr lang="en-US"/>
                      <a:t>(-4,0%)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08-4422-9861-C281DD9ED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(Vilniaus!$I$34,Vilniaus!$D$6,Vilniaus!$C$6)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(Vilniaus!$J$34,Vilniaus!$D$17,Vilniaus!$C$17)</c:f>
              <c:numCache>
                <c:formatCode>General</c:formatCode>
                <c:ptCount val="3"/>
                <c:pt idx="0">
                  <c:v>592536</c:v>
                </c:pt>
                <c:pt idx="1">
                  <c:v>570836</c:v>
                </c:pt>
                <c:pt idx="2">
                  <c:v>412987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08-4422-9861-C281DD9EDE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791808"/>
        <c:axId val="100798848"/>
        <c:axId val="0"/>
      </c:bar3DChart>
      <c:catAx>
        <c:axId val="10079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798848"/>
        <c:crosses val="autoZero"/>
        <c:auto val="1"/>
        <c:lblAlgn val="ctr"/>
        <c:lblOffset val="100"/>
        <c:noMultiLvlLbl val="0"/>
      </c:catAx>
      <c:valAx>
        <c:axId val="100798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79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išduotis vaikams ir suaugusiems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bibliotekose </a:t>
            </a:r>
          </a:p>
        </c:rich>
      </c:tx>
      <c:layout>
        <c:manualLayout>
          <c:xMode val="edge"/>
          <c:yMode val="edge"/>
          <c:x val="0.1346111111111111"/>
          <c:y val="4.641812865497076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9629093567251469"/>
          <c:w val="0.81388888888888888"/>
          <c:h val="0.66745953630796151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D6-4391-BDEA-E9C4FC63E48B}"/>
              </c:ext>
            </c:extLst>
          </c:dPt>
          <c:dPt>
            <c:idx val="1"/>
            <c:bubble3D val="0"/>
            <c:explosion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D6-4391-BDEA-E9C4FC63E48B}"/>
              </c:ext>
            </c:extLst>
          </c:dPt>
          <c:dLbls>
            <c:dLbl>
              <c:idx val="0"/>
              <c:layout>
                <c:manualLayout>
                  <c:x val="-0.13244488188976378"/>
                  <c:y val="9.7474049707602345E-2"/>
                </c:manualLayout>
              </c:layout>
              <c:tx>
                <c:rich>
                  <a:bodyPr/>
                  <a:lstStyle/>
                  <a:p>
                    <a:fld id="{2B78C68A-0092-4F73-8B31-675423AC3E36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vaikams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AD6-4391-BDEA-E9C4FC63E48B}"/>
                </c:ext>
              </c:extLst>
            </c:dLbl>
            <c:dLbl>
              <c:idx val="1"/>
              <c:layout>
                <c:manualLayout>
                  <c:x val="0.20703762029746281"/>
                  <c:y val="-0.27167541557305347"/>
                </c:manualLayout>
              </c:layout>
              <c:tx>
                <c:rich>
                  <a:bodyPr/>
                  <a:lstStyle/>
                  <a:p>
                    <a:fld id="{3DB05CCD-2E76-4997-934D-B61D257412D3}" type="VALUE">
                      <a:rPr lang="en-US" sz="12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 sz="1200" b="1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 sz="1200" b="1">
                        <a:solidFill>
                          <a:sysClr val="windowText" lastClr="000000"/>
                        </a:solidFill>
                      </a:rPr>
                      <a:t>Suaugusiems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AD6-4391-BDEA-E9C4FC63E4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AD6-4391-BDEA-E9C4FC63E48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</a:t>
            </a: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en-US" b="1" baseline="0">
                <a:solidFill>
                  <a:schemeClr val="tx1"/>
                </a:solidFill>
              </a:rPr>
              <a:t> vaikams </a:t>
            </a: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r>
              <a:rPr lang="en-US" b="1" baseline="0">
                <a:solidFill>
                  <a:schemeClr val="tx1"/>
                </a:solidFill>
              </a:rPr>
              <a:t> 2012-2014 m.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111111111109E-2"/>
          <c:y val="0.19486111111111112"/>
          <c:w val="0.93888888888888888"/>
          <c:h val="0.7208876494604841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803E-3"/>
                  <c:y val="0.185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15-4F18-9D0E-9362C7406105}"/>
                </c:ext>
              </c:extLst>
            </c:dLbl>
            <c:dLbl>
              <c:idx val="1"/>
              <c:layout>
                <c:manualLayout>
                  <c:x val="5.5555555555556061E-3"/>
                  <c:y val="0.22718092105263149"/>
                </c:manualLayout>
              </c:layout>
              <c:tx>
                <c:rich>
                  <a:bodyPr/>
                  <a:lstStyle/>
                  <a:p>
                    <a:fld id="{B68D4D1D-B5F1-491F-8F2A-D010CB93286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(-5,19%)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815-4F18-9D0E-9362C7406105}"/>
                </c:ext>
              </c:extLst>
            </c:dLbl>
            <c:dLbl>
              <c:idx val="2"/>
              <c:layout>
                <c:manualLayout>
                  <c:x val="8.3333333333333332E-3"/>
                  <c:y val="0.16219554093567243"/>
                </c:manualLayout>
              </c:layout>
              <c:tx>
                <c:rich>
                  <a:bodyPr/>
                  <a:lstStyle/>
                  <a:p>
                    <a:fld id="{073043C3-761F-4300-9C40-24D54D677EB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(-2,98%)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815-4F18-9D0E-9362C74061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Lapas1!$A$5:$A$7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Lapas1!$B$5:$B$7</c:f>
              <c:numCache>
                <c:formatCode>General</c:formatCode>
                <c:ptCount val="3"/>
                <c:pt idx="0">
                  <c:v>296796</c:v>
                </c:pt>
                <c:pt idx="1">
                  <c:v>282137</c:v>
                </c:pt>
                <c:pt idx="2">
                  <c:v>273968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15-4F18-9D0E-9362C74061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443264"/>
        <c:axId val="102450304"/>
        <c:axId val="0"/>
      </c:bar3DChart>
      <c:catAx>
        <c:axId val="10244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2450304"/>
        <c:crosses val="autoZero"/>
        <c:auto val="1"/>
        <c:lblAlgn val="ctr"/>
        <c:lblOffset val="100"/>
        <c:noMultiLvlLbl val="0"/>
      </c:catAx>
      <c:valAx>
        <c:axId val="102450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244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išduotis vaikams ir suaugusiems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lt-LT" sz="1800" b="1" i="0" baseline="0">
                <a:effectLst/>
              </a:rPr>
              <a:t> </a:t>
            </a:r>
            <a:endParaRPr lang="lt-LT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71759259259258"/>
          <c:y val="0.32619407407407403"/>
          <c:w val="0.81032407407407403"/>
          <c:h val="0.5736955555555555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F8-49EA-810B-AE6410449E8F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1F8-49EA-810B-AE6410449E8F}"/>
              </c:ext>
            </c:extLst>
          </c:dPt>
          <c:dLbls>
            <c:dLbl>
              <c:idx val="0"/>
              <c:layout>
                <c:manualLayout>
                  <c:x val="-0.15525721784776902"/>
                  <c:y val="9.02707786526683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200" b="1">
                      <a:solidFill>
                        <a:schemeClr val="tx1"/>
                      </a:solidFill>
                    </a:endParaRPr>
                  </a:p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Vaikams</a:t>
                    </a:r>
                  </a:p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32%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3931782407407409"/>
                      <c:h val="0.28198703703703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1F8-49EA-810B-AE6410449E8F}"/>
                </c:ext>
              </c:extLst>
            </c:dLbl>
            <c:dLbl>
              <c:idx val="1"/>
              <c:layout>
                <c:manualLayout>
                  <c:x val="0.25202152777777775"/>
                  <c:y val="-0.227380185185185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Suaugusiems</a:t>
                    </a:r>
                  </a:p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68%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4767939814814816"/>
                      <c:h val="0.22083888888888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1F8-49EA-810B-AE6410449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Lapas1!$A$17:$A$18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Lapas1!$B$17:$B$18</c:f>
              <c:numCache>
                <c:formatCode>0%</c:formatCode>
                <c:ptCount val="2"/>
                <c:pt idx="0">
                  <c:v>0.32</c:v>
                </c:pt>
                <c:pt idx="1">
                  <c:v>0.68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F8-49EA-810B-AE6410449E8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s vaikams 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2012-2014 m.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A0-4E5C-B9E3-7B39C368BE68}"/>
                </c:ext>
              </c:extLst>
            </c:dLbl>
            <c:dLbl>
              <c:idx val="1"/>
              <c:layout>
                <c:manualLayout>
                  <c:x val="5.5555555555554534E-3"/>
                  <c:y val="0.1713936403508772"/>
                </c:manualLayout>
              </c:layout>
              <c:tx>
                <c:rich>
                  <a:bodyPr/>
                  <a:lstStyle/>
                  <a:p>
                    <a:fld id="{6182BF06-8ED8-430E-B7B9-F2A83C6A23B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5A0-4E5C-B9E3-7B39C368BE68}"/>
                </c:ext>
              </c:extLst>
            </c:dLbl>
            <c:dLbl>
              <c:idx val="2"/>
              <c:layout>
                <c:manualLayout>
                  <c:x val="8.3333333333333332E-3"/>
                  <c:y val="0.31522916666666667"/>
                </c:manualLayout>
              </c:layout>
              <c:tx>
                <c:rich>
                  <a:bodyPr/>
                  <a:lstStyle/>
                  <a:p>
                    <a:fld id="{E81922F0-7BD0-4048-BB29-D0A49F1203D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(+10,6%)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5A0-4E5C-B9E3-7B39C368BE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Lapas1!$A$20:$A$22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Lapas1!$B$20:$B$22</c:f>
              <c:numCache>
                <c:formatCode>General</c:formatCode>
                <c:ptCount val="3"/>
                <c:pt idx="0">
                  <c:v>808163</c:v>
                </c:pt>
                <c:pt idx="1">
                  <c:v>756560</c:v>
                </c:pt>
                <c:pt idx="2">
                  <c:v>846757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A0-4E5C-B9E3-7B39C368BE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516992"/>
        <c:axId val="102524032"/>
        <c:axId val="0"/>
      </c:bar3DChart>
      <c:catAx>
        <c:axId val="1025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2524032"/>
        <c:crosses val="autoZero"/>
        <c:auto val="1"/>
        <c:lblAlgn val="ctr"/>
        <c:lblOffset val="100"/>
        <c:noMultiLvlLbl val="0"/>
      </c:catAx>
      <c:valAx>
        <c:axId val="1025240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251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s vaikams 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2012-2014 m.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6A-491C-92FC-E954527A3DD0}"/>
                </c:ext>
              </c:extLst>
            </c:dLbl>
            <c:dLbl>
              <c:idx val="1"/>
              <c:layout>
                <c:manualLayout>
                  <c:x val="5.5555555555554534E-3"/>
                  <c:y val="0.1713936403508772"/>
                </c:manualLayout>
              </c:layout>
              <c:tx>
                <c:rich>
                  <a:bodyPr/>
                  <a:lstStyle/>
                  <a:p>
                    <a:fld id="{6182BF06-8ED8-430E-B7B9-F2A83C6A23B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56A-491C-92FC-E954527A3DD0}"/>
                </c:ext>
              </c:extLst>
            </c:dLbl>
            <c:dLbl>
              <c:idx val="2"/>
              <c:layout>
                <c:manualLayout>
                  <c:x val="8.3333333333333332E-3"/>
                  <c:y val="0.31522916666666667"/>
                </c:manualLayout>
              </c:layout>
              <c:tx>
                <c:rich>
                  <a:bodyPr/>
                  <a:lstStyle/>
                  <a:p>
                    <a:fld id="{E81922F0-7BD0-4048-BB29-D0A49F1203D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(+10,6%)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56A-491C-92FC-E954527A3D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Lapas1!$A$20:$A$22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Lapas1!$B$20:$B$22</c:f>
              <c:numCache>
                <c:formatCode>General</c:formatCode>
                <c:ptCount val="3"/>
                <c:pt idx="0">
                  <c:v>808163</c:v>
                </c:pt>
                <c:pt idx="1">
                  <c:v>756560</c:v>
                </c:pt>
                <c:pt idx="2">
                  <c:v>846757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6A-491C-92FC-E954527A3D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7813504"/>
        <c:axId val="107820544"/>
        <c:axId val="0"/>
      </c:bar3DChart>
      <c:catAx>
        <c:axId val="10781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7820544"/>
        <c:crosses val="autoZero"/>
        <c:auto val="1"/>
        <c:lblAlgn val="ctr"/>
        <c:lblOffset val="100"/>
        <c:noMultiLvlLbl val="0"/>
      </c:catAx>
      <c:valAx>
        <c:axId val="107820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81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21980</xdr:rowOff>
    </xdr:from>
    <xdr:to>
      <xdr:col>6</xdr:col>
      <xdr:colOff>424961</xdr:colOff>
      <xdr:row>28</xdr:row>
      <xdr:rowOff>7327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432288</xdr:colOff>
      <xdr:row>14</xdr:row>
      <xdr:rowOff>21979</xdr:rowOff>
    </xdr:from>
    <xdr:to>
      <xdr:col>14</xdr:col>
      <xdr:colOff>146540</xdr:colOff>
      <xdr:row>28</xdr:row>
      <xdr:rowOff>7327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43960</xdr:colOff>
      <xdr:row>18</xdr:row>
      <xdr:rowOff>21982</xdr:rowOff>
    </xdr:from>
    <xdr:to>
      <xdr:col>7</xdr:col>
      <xdr:colOff>219807</xdr:colOff>
      <xdr:row>32</xdr:row>
      <xdr:rowOff>49598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18</xdr:row>
      <xdr:rowOff>21982</xdr:rowOff>
    </xdr:from>
    <xdr:to>
      <xdr:col>14</xdr:col>
      <xdr:colOff>161192</xdr:colOff>
      <xdr:row>32</xdr:row>
      <xdr:rowOff>43962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185737</xdr:rowOff>
    </xdr:from>
    <xdr:to>
      <xdr:col>9</xdr:col>
      <xdr:colOff>538575</xdr:colOff>
      <xdr:row>15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0</xdr:row>
      <xdr:rowOff>147637</xdr:rowOff>
    </xdr:from>
    <xdr:to>
      <xdr:col>16</xdr:col>
      <xdr:colOff>119475</xdr:colOff>
      <xdr:row>14</xdr:row>
      <xdr:rowOff>180637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15</xdr:row>
      <xdr:rowOff>176212</xdr:rowOff>
    </xdr:from>
    <xdr:to>
      <xdr:col>10</xdr:col>
      <xdr:colOff>71850</xdr:colOff>
      <xdr:row>30</xdr:row>
      <xdr:rowOff>18712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276225</xdr:colOff>
      <xdr:row>16</xdr:row>
      <xdr:rowOff>4762</xdr:rowOff>
    </xdr:from>
    <xdr:to>
      <xdr:col>15</xdr:col>
      <xdr:colOff>329025</xdr:colOff>
      <xdr:row>30</xdr:row>
      <xdr:rowOff>37762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257175</xdr:colOff>
      <xdr:row>16</xdr:row>
      <xdr:rowOff>4762</xdr:rowOff>
    </xdr:from>
    <xdr:to>
      <xdr:col>15</xdr:col>
      <xdr:colOff>309975</xdr:colOff>
      <xdr:row>30</xdr:row>
      <xdr:rowOff>37762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37"/>
  <sheetViews>
    <sheetView tabSelected="1" zoomScale="130" zoomScaleNormal="130" workbookViewId="0">
      <selection activeCell="A2" sqref="A2:N2"/>
    </sheetView>
  </sheetViews>
  <sheetFormatPr defaultColWidth="8.85546875" defaultRowHeight="15" x14ac:dyDescent="0.25"/>
  <cols>
    <col min="1" max="1" width="4.140625" style="1" customWidth="1"/>
    <col min="2" max="2" width="11.28515625" style="1" customWidth="1"/>
    <col min="3" max="3" width="8.28515625" style="1" customWidth="1"/>
    <col min="4" max="5" width="7.7109375" style="1" customWidth="1"/>
    <col min="6" max="6" width="8.140625" style="1" customWidth="1"/>
    <col min="7" max="7" width="7.42578125" style="1" customWidth="1"/>
    <col min="8" max="8" width="7.7109375" style="1" customWidth="1"/>
    <col min="9" max="9" width="7.28515625" style="1" customWidth="1"/>
    <col min="10" max="10" width="9.85546875" style="1" customWidth="1"/>
    <col min="11" max="11" width="7.7109375" style="1" customWidth="1"/>
    <col min="12" max="12" width="6.5703125" style="1" customWidth="1"/>
    <col min="13" max="13" width="9.85546875" style="1" customWidth="1"/>
    <col min="14" max="14" width="7.7109375" style="1" customWidth="1"/>
    <col min="15" max="16384" width="8.85546875" style="1"/>
  </cols>
  <sheetData>
    <row r="1" spans="1:22" x14ac:dyDescent="0.25">
      <c r="A1" s="9"/>
      <c r="B1" s="9"/>
      <c r="C1" s="9"/>
      <c r="D1" s="9"/>
      <c r="E1" s="17"/>
      <c r="F1" s="9"/>
      <c r="G1" s="9"/>
      <c r="H1" s="9"/>
      <c r="I1" s="9"/>
      <c r="J1" s="9"/>
      <c r="K1" s="9"/>
      <c r="L1" s="9"/>
      <c r="M1" s="9"/>
      <c r="N1" s="9"/>
    </row>
    <row r="2" spans="1:22" x14ac:dyDescent="0.2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2" x14ac:dyDescent="0.25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1"/>
      <c r="P4" s="31"/>
      <c r="Q4" s="31"/>
    </row>
    <row r="5" spans="1:22" x14ac:dyDescent="0.25">
      <c r="A5" s="39" t="s">
        <v>17</v>
      </c>
      <c r="B5" s="12" t="s">
        <v>0</v>
      </c>
      <c r="C5" s="42" t="s">
        <v>1</v>
      </c>
      <c r="D5" s="42"/>
      <c r="E5" s="42"/>
      <c r="F5" s="42" t="s">
        <v>2</v>
      </c>
      <c r="G5" s="42"/>
      <c r="H5" s="42"/>
      <c r="I5" s="42" t="s">
        <v>3</v>
      </c>
      <c r="J5" s="42"/>
      <c r="K5" s="42"/>
      <c r="L5" s="42" t="s">
        <v>4</v>
      </c>
      <c r="M5" s="42"/>
      <c r="N5" s="42"/>
      <c r="O5" s="31"/>
      <c r="P5" s="31"/>
      <c r="Q5" s="31"/>
      <c r="R5" s="22"/>
      <c r="S5" s="22"/>
    </row>
    <row r="6" spans="1:22" x14ac:dyDescent="0.25">
      <c r="A6" s="40"/>
      <c r="B6" s="13" t="s">
        <v>5</v>
      </c>
      <c r="C6" s="35">
        <v>2020</v>
      </c>
      <c r="D6" s="34">
        <v>2019</v>
      </c>
      <c r="E6" s="34" t="s">
        <v>16</v>
      </c>
      <c r="F6" s="35">
        <v>2020</v>
      </c>
      <c r="G6" s="34">
        <v>2019</v>
      </c>
      <c r="H6" s="34" t="s">
        <v>16</v>
      </c>
      <c r="I6" s="35">
        <v>2020</v>
      </c>
      <c r="J6" s="34">
        <v>2019</v>
      </c>
      <c r="K6" s="34" t="s">
        <v>16</v>
      </c>
      <c r="L6" s="35">
        <v>2020</v>
      </c>
      <c r="M6" s="34">
        <v>2019</v>
      </c>
      <c r="N6" s="34" t="s">
        <v>16</v>
      </c>
      <c r="O6" s="31"/>
      <c r="P6" s="31"/>
      <c r="Q6" s="31"/>
      <c r="R6" s="22"/>
      <c r="S6" s="22"/>
    </row>
    <row r="7" spans="1:22" x14ac:dyDescent="0.25">
      <c r="A7" s="41"/>
      <c r="B7" s="13" t="s">
        <v>6</v>
      </c>
      <c r="C7" s="35"/>
      <c r="D7" s="34"/>
      <c r="E7" s="34"/>
      <c r="F7" s="35"/>
      <c r="G7" s="34"/>
      <c r="H7" s="34"/>
      <c r="I7" s="35"/>
      <c r="J7" s="34"/>
      <c r="K7" s="34"/>
      <c r="L7" s="35"/>
      <c r="M7" s="34"/>
      <c r="N7" s="34"/>
      <c r="O7" s="31"/>
      <c r="P7" s="31"/>
      <c r="Q7" s="31"/>
      <c r="R7" s="22"/>
      <c r="S7" s="22"/>
    </row>
    <row r="8" spans="1:22" x14ac:dyDescent="0.25">
      <c r="A8" s="14">
        <v>1</v>
      </c>
      <c r="B8" s="18" t="s">
        <v>18</v>
      </c>
      <c r="C8" s="14">
        <v>19188</v>
      </c>
      <c r="D8" s="14">
        <v>34188</v>
      </c>
      <c r="E8" s="14">
        <f>C8:C13-D8:D13</f>
        <v>-15000</v>
      </c>
      <c r="F8" s="14">
        <v>13214</v>
      </c>
      <c r="G8" s="14">
        <v>21764</v>
      </c>
      <c r="H8" s="14">
        <f>F8:F13-G8:G13</f>
        <v>-8550</v>
      </c>
      <c r="I8" s="14">
        <v>5974</v>
      </c>
      <c r="J8" s="14">
        <v>12424</v>
      </c>
      <c r="K8" s="14">
        <f>I8:I13-J8:J13</f>
        <v>-6450</v>
      </c>
      <c r="L8" s="14" t="s">
        <v>10</v>
      </c>
      <c r="M8" s="14" t="s">
        <v>10</v>
      </c>
      <c r="N8" s="14" t="s">
        <v>10</v>
      </c>
      <c r="O8" s="44"/>
      <c r="P8" s="44"/>
      <c r="Q8" s="44"/>
      <c r="R8" s="44"/>
      <c r="S8" s="22"/>
    </row>
    <row r="9" spans="1:22" x14ac:dyDescent="0.25">
      <c r="A9" s="14">
        <v>2</v>
      </c>
      <c r="B9" s="19" t="s">
        <v>19</v>
      </c>
      <c r="C9" s="14">
        <v>61230</v>
      </c>
      <c r="D9" s="14">
        <v>75495</v>
      </c>
      <c r="E9" s="14">
        <f t="shared" ref="E9" si="0">C9:C14-D9:D14</f>
        <v>-14265</v>
      </c>
      <c r="F9" s="14">
        <v>25564</v>
      </c>
      <c r="G9" s="14">
        <v>30692</v>
      </c>
      <c r="H9" s="14">
        <f t="shared" ref="H9" si="1">F9:F14-G9:G14</f>
        <v>-5128</v>
      </c>
      <c r="I9" s="14">
        <v>8071</v>
      </c>
      <c r="J9" s="14">
        <v>10342</v>
      </c>
      <c r="K9" s="14">
        <f t="shared" ref="K9" si="2">I9:I14-J9:J14</f>
        <v>-2271</v>
      </c>
      <c r="L9" s="14">
        <v>27595</v>
      </c>
      <c r="M9" s="14">
        <v>34461</v>
      </c>
      <c r="N9" s="14">
        <f>L9:L13-M9:M13</f>
        <v>-6866</v>
      </c>
      <c r="O9" s="44"/>
      <c r="P9" s="44"/>
      <c r="Q9" s="44"/>
      <c r="R9" s="44"/>
      <c r="S9" s="22"/>
    </row>
    <row r="10" spans="1:22" ht="14.45" customHeight="1" x14ac:dyDescent="0.25">
      <c r="A10" s="14">
        <v>3</v>
      </c>
      <c r="B10" s="19" t="s">
        <v>20</v>
      </c>
      <c r="C10" s="14">
        <v>31233</v>
      </c>
      <c r="D10" s="14">
        <v>33852</v>
      </c>
      <c r="E10" s="14">
        <f>C10:C14-D10:D14</f>
        <v>-2619</v>
      </c>
      <c r="F10" s="14">
        <v>15449</v>
      </c>
      <c r="G10" s="14">
        <v>15510</v>
      </c>
      <c r="H10" s="14">
        <f>F10:F14-G10:G14</f>
        <v>-61</v>
      </c>
      <c r="I10" s="14">
        <v>4331</v>
      </c>
      <c r="J10" s="14">
        <v>4931</v>
      </c>
      <c r="K10" s="14">
        <f>I10:I14-J10:J14</f>
        <v>-600</v>
      </c>
      <c r="L10" s="14">
        <v>11453</v>
      </c>
      <c r="M10" s="14">
        <v>13411</v>
      </c>
      <c r="N10" s="14">
        <f t="shared" ref="N10" si="3">L10:L14-M10:M14</f>
        <v>-1958</v>
      </c>
      <c r="O10" s="44"/>
      <c r="P10" s="44"/>
      <c r="Q10" s="44"/>
      <c r="R10" s="44"/>
      <c r="S10" s="22"/>
    </row>
    <row r="11" spans="1:22" x14ac:dyDescent="0.25">
      <c r="A11" s="14">
        <v>4</v>
      </c>
      <c r="B11" s="19" t="s">
        <v>21</v>
      </c>
      <c r="C11" s="14">
        <v>35753</v>
      </c>
      <c r="D11" s="14">
        <v>49026</v>
      </c>
      <c r="E11" s="14">
        <f>C11:C14-D11:D14</f>
        <v>-13273</v>
      </c>
      <c r="F11" s="14">
        <v>11346</v>
      </c>
      <c r="G11" s="14">
        <v>13491</v>
      </c>
      <c r="H11" s="14">
        <f>F11:F14-G11:G14</f>
        <v>-2145</v>
      </c>
      <c r="I11" s="14">
        <v>5422</v>
      </c>
      <c r="J11" s="14">
        <v>9191</v>
      </c>
      <c r="K11" s="14">
        <f>I11:I14-J11:J14</f>
        <v>-3769</v>
      </c>
      <c r="L11" s="14">
        <v>18985</v>
      </c>
      <c r="M11" s="14">
        <v>26344</v>
      </c>
      <c r="N11" s="14">
        <f>L11:L14-M11:M14</f>
        <v>-7359</v>
      </c>
      <c r="O11" s="44"/>
      <c r="P11" s="44"/>
      <c r="Q11" s="44"/>
      <c r="R11" s="44"/>
      <c r="S11" s="22"/>
    </row>
    <row r="12" spans="1:22" ht="15.75" thickBot="1" x14ac:dyDescent="0.3">
      <c r="A12" s="15">
        <v>5</v>
      </c>
      <c r="B12" s="21" t="s">
        <v>22</v>
      </c>
      <c r="C12" s="15">
        <v>29288</v>
      </c>
      <c r="D12" s="15">
        <v>44451</v>
      </c>
      <c r="E12" s="15">
        <f>C12:C14-D12:D14</f>
        <v>-15163</v>
      </c>
      <c r="F12" s="15">
        <v>16482</v>
      </c>
      <c r="G12" s="15">
        <v>25054</v>
      </c>
      <c r="H12" s="15">
        <f>F12:F14-G12:G14</f>
        <v>-8572</v>
      </c>
      <c r="I12" s="15" t="s">
        <v>10</v>
      </c>
      <c r="J12" s="15" t="s">
        <v>10</v>
      </c>
      <c r="K12" s="15" t="s">
        <v>10</v>
      </c>
      <c r="L12" s="15">
        <v>12806</v>
      </c>
      <c r="M12" s="15">
        <v>19397</v>
      </c>
      <c r="N12" s="15">
        <f>L12:L14-M12:M14</f>
        <v>-6591</v>
      </c>
      <c r="O12" s="44" t="s">
        <v>24</v>
      </c>
      <c r="P12" s="44" t="s">
        <v>25</v>
      </c>
      <c r="Q12" s="44"/>
      <c r="R12" s="44"/>
      <c r="S12" s="22"/>
    </row>
    <row r="13" spans="1:22" ht="15.75" thickBot="1" x14ac:dyDescent="0.3">
      <c r="A13" s="36" t="s">
        <v>15</v>
      </c>
      <c r="B13" s="37"/>
      <c r="C13" s="26">
        <f>SUM(C8:C12)</f>
        <v>176692</v>
      </c>
      <c r="D13" s="26">
        <f>SUM(D8:D12)</f>
        <v>237012</v>
      </c>
      <c r="E13" s="27">
        <f>C13:C14-D13:D14</f>
        <v>-60320</v>
      </c>
      <c r="F13" s="28">
        <f>SUM(F8:F12)</f>
        <v>82055</v>
      </c>
      <c r="G13" s="28">
        <f>SUM(G8:G12)</f>
        <v>106511</v>
      </c>
      <c r="H13" s="27">
        <f>F13:F14-G13:G14</f>
        <v>-24456</v>
      </c>
      <c r="I13" s="28">
        <f>SUM(I8:I12)</f>
        <v>23798</v>
      </c>
      <c r="J13" s="28">
        <f>SUM(J8:J12)</f>
        <v>36888</v>
      </c>
      <c r="K13" s="27">
        <f>I13:I14-J13:J14</f>
        <v>-13090</v>
      </c>
      <c r="L13" s="28">
        <f>SUM(L9:L12)</f>
        <v>70839</v>
      </c>
      <c r="M13" s="28">
        <f>SUM(M9:M12)</f>
        <v>93613</v>
      </c>
      <c r="N13" s="29">
        <f>L13:L14-M13:M14</f>
        <v>-22774</v>
      </c>
      <c r="O13" s="44">
        <v>630018</v>
      </c>
      <c r="P13" s="44"/>
      <c r="Q13" s="44"/>
      <c r="R13" s="44"/>
      <c r="S13" s="22"/>
    </row>
    <row r="14" spans="1:22" ht="18" customHeight="1" x14ac:dyDescent="0.2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4"/>
      <c r="P14" s="44"/>
      <c r="Q14" s="44"/>
      <c r="R14" s="44"/>
      <c r="S14" s="22"/>
      <c r="T14" s="17"/>
      <c r="U14" s="17"/>
      <c r="V14" s="17"/>
    </row>
    <row r="15" spans="1:22" x14ac:dyDescent="0.25">
      <c r="O15" s="31"/>
      <c r="P15" s="31"/>
      <c r="Q15" s="31"/>
      <c r="R15" s="22"/>
      <c r="S15" s="22"/>
      <c r="T15" s="17"/>
      <c r="U15" s="17"/>
      <c r="V15" s="17"/>
    </row>
    <row r="16" spans="1:22" x14ac:dyDescent="0.25">
      <c r="O16" s="31"/>
      <c r="P16" s="31"/>
      <c r="Q16" s="31"/>
      <c r="R16" s="22"/>
      <c r="S16" s="22"/>
      <c r="T16" s="17"/>
      <c r="U16" s="17"/>
      <c r="V16" s="17"/>
    </row>
    <row r="17" spans="2:22" x14ac:dyDescent="0.25">
      <c r="Q17" s="17"/>
      <c r="R17" s="17"/>
      <c r="S17" s="17"/>
      <c r="T17" s="17"/>
      <c r="U17" s="17"/>
      <c r="V17" s="17"/>
    </row>
    <row r="18" spans="2:22" x14ac:dyDescent="0.25">
      <c r="Q18" s="17"/>
      <c r="R18" s="17"/>
      <c r="S18" s="17"/>
      <c r="T18" s="17"/>
      <c r="U18" s="17"/>
      <c r="V18" s="17"/>
    </row>
    <row r="19" spans="2:22" x14ac:dyDescent="0.25">
      <c r="Q19" s="17"/>
      <c r="R19" s="17"/>
      <c r="S19" s="17"/>
      <c r="T19" s="17"/>
      <c r="U19" s="17"/>
      <c r="V19" s="17"/>
    </row>
    <row r="20" spans="2:22" x14ac:dyDescent="0.25">
      <c r="Q20" s="17"/>
      <c r="R20" s="17"/>
      <c r="S20" s="17"/>
      <c r="T20" s="17"/>
      <c r="U20" s="17"/>
      <c r="V20" s="17"/>
    </row>
    <row r="21" spans="2:22" x14ac:dyDescent="0.25">
      <c r="Q21" s="17"/>
      <c r="R21" s="17"/>
      <c r="S21" s="17"/>
      <c r="T21" s="17"/>
      <c r="U21" s="17"/>
      <c r="V21" s="17"/>
    </row>
    <row r="22" spans="2:22" x14ac:dyDescent="0.25">
      <c r="Q22" s="17"/>
      <c r="R22" s="17"/>
      <c r="S22" s="17"/>
      <c r="T22" s="17"/>
      <c r="U22" s="17"/>
      <c r="V22" s="17"/>
    </row>
    <row r="23" spans="2:22" x14ac:dyDescent="0.25">
      <c r="Q23" s="17"/>
      <c r="R23" s="17"/>
      <c r="S23" s="17"/>
      <c r="T23" s="17"/>
      <c r="U23" s="17"/>
      <c r="V23" s="17"/>
    </row>
    <row r="24" spans="2:22" x14ac:dyDescent="0.25">
      <c r="Q24" s="17"/>
      <c r="R24" s="17"/>
      <c r="S24" s="17"/>
      <c r="T24" s="17"/>
      <c r="U24" s="17"/>
      <c r="V24" s="17"/>
    </row>
    <row r="25" spans="2:22" x14ac:dyDescent="0.25">
      <c r="Q25" s="17"/>
      <c r="R25" s="17"/>
      <c r="S25" s="17"/>
      <c r="T25" s="17"/>
      <c r="U25" s="17"/>
      <c r="V25" s="17"/>
    </row>
    <row r="26" spans="2:22" x14ac:dyDescent="0.25">
      <c r="Q26" s="17"/>
      <c r="R26" s="17"/>
      <c r="S26" s="17"/>
      <c r="T26" s="17"/>
      <c r="U26" s="17"/>
      <c r="V26" s="17"/>
    </row>
    <row r="27" spans="2:22" x14ac:dyDescent="0.25">
      <c r="Q27" s="17"/>
      <c r="R27" s="17"/>
      <c r="S27" s="17"/>
      <c r="T27" s="17"/>
      <c r="U27" s="17"/>
      <c r="V27" s="17"/>
    </row>
    <row r="28" spans="2:22" ht="14.25" customHeight="1" x14ac:dyDescent="0.25">
      <c r="Q28" s="17"/>
      <c r="R28" s="17"/>
      <c r="S28" s="17"/>
      <c r="T28" s="17"/>
      <c r="U28" s="17"/>
      <c r="V28" s="17"/>
    </row>
    <row r="29" spans="2:22" x14ac:dyDescent="0.25">
      <c r="B29" s="2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2"/>
      <c r="N29" s="22"/>
      <c r="O29" s="17"/>
      <c r="P29" s="17"/>
      <c r="Q29" s="17"/>
      <c r="R29" s="17"/>
      <c r="S29" s="17"/>
      <c r="T29" s="17"/>
      <c r="U29" s="17"/>
      <c r="V29" s="17"/>
    </row>
    <row r="30" spans="2:22" x14ac:dyDescent="0.25">
      <c r="B30" s="22"/>
      <c r="C30" s="31"/>
      <c r="D30" s="31"/>
      <c r="E30" s="31"/>
      <c r="F30" s="31"/>
      <c r="G30" s="44"/>
      <c r="H30" s="44"/>
      <c r="I30" s="44">
        <v>2018</v>
      </c>
      <c r="J30" s="44">
        <v>237858</v>
      </c>
      <c r="K30" s="44"/>
      <c r="L30" s="44"/>
      <c r="M30" s="22"/>
      <c r="N30" s="22"/>
      <c r="O30" s="17"/>
      <c r="P30" s="17"/>
      <c r="Q30" s="17"/>
      <c r="R30" s="17"/>
    </row>
    <row r="31" spans="2:22" x14ac:dyDescent="0.25">
      <c r="B31" s="2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22"/>
      <c r="N31" s="22"/>
      <c r="O31" s="17"/>
      <c r="P31" s="17"/>
      <c r="Q31" s="17"/>
      <c r="R31" s="17"/>
    </row>
    <row r="32" spans="2:22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7"/>
      <c r="P32" s="17"/>
      <c r="Q32" s="17"/>
      <c r="R32" s="17"/>
    </row>
    <row r="33" spans="9:18" x14ac:dyDescent="0.25"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9:18" x14ac:dyDescent="0.25">
      <c r="J34" s="17"/>
      <c r="K34" s="17"/>
      <c r="L34" s="17"/>
      <c r="M34" s="17"/>
      <c r="N34" s="17"/>
      <c r="O34" s="17"/>
      <c r="P34" s="17"/>
      <c r="Q34" s="17"/>
      <c r="R34" s="17"/>
    </row>
    <row r="35" spans="9:18" x14ac:dyDescent="0.25">
      <c r="J35" s="17"/>
      <c r="K35" s="17"/>
      <c r="L35" s="17"/>
      <c r="M35" s="17"/>
      <c r="N35" s="17"/>
      <c r="O35" s="17"/>
      <c r="P35" s="17"/>
      <c r="Q35" s="17"/>
      <c r="R35" s="17"/>
    </row>
    <row r="36" spans="9:18" x14ac:dyDescent="0.25">
      <c r="J36" s="17"/>
      <c r="K36" s="17"/>
      <c r="L36" s="17"/>
      <c r="M36" s="17"/>
      <c r="N36" s="17"/>
      <c r="O36" s="17"/>
      <c r="P36" s="17"/>
      <c r="Q36" s="17"/>
      <c r="R36" s="17"/>
    </row>
    <row r="37" spans="9:18" x14ac:dyDescent="0.25"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20">
    <mergeCell ref="L6:L7"/>
    <mergeCell ref="A13:B13"/>
    <mergeCell ref="A3:N3"/>
    <mergeCell ref="A2:N2"/>
    <mergeCell ref="A5:A7"/>
    <mergeCell ref="C5:E5"/>
    <mergeCell ref="F5:H5"/>
    <mergeCell ref="I5:K5"/>
    <mergeCell ref="L5:N5"/>
    <mergeCell ref="C6:C7"/>
    <mergeCell ref="D6:D7"/>
    <mergeCell ref="E6:E7"/>
    <mergeCell ref="F6:F7"/>
    <mergeCell ref="M6:M7"/>
    <mergeCell ref="N6:N7"/>
    <mergeCell ref="G6:G7"/>
    <mergeCell ref="H6:H7"/>
    <mergeCell ref="I6:I7"/>
    <mergeCell ref="J6:J7"/>
    <mergeCell ref="K6:K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38"/>
  <sheetViews>
    <sheetView zoomScale="130" zoomScaleNormal="130" workbookViewId="0">
      <selection activeCell="A2" sqref="A2:N2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3" width="8.5703125" style="1" customWidth="1"/>
    <col min="4" max="4" width="8.85546875" style="1" customWidth="1"/>
    <col min="5" max="5" width="7.7109375" style="1" customWidth="1"/>
    <col min="6" max="6" width="8.28515625" style="1" customWidth="1"/>
    <col min="7" max="7" width="8.140625" style="1" customWidth="1"/>
    <col min="8" max="8" width="7.7109375" style="1" customWidth="1"/>
    <col min="9" max="9" width="8.7109375" style="1" customWidth="1"/>
    <col min="10" max="10" width="9" style="1" bestFit="1" customWidth="1"/>
    <col min="11" max="11" width="7.7109375" style="1" customWidth="1"/>
    <col min="12" max="12" width="8" style="1" customWidth="1"/>
    <col min="13" max="13" width="8.28515625" style="1" customWidth="1"/>
    <col min="14" max="14" width="7.7109375" style="1" customWidth="1"/>
    <col min="15" max="16384" width="8.85546875" style="1"/>
  </cols>
  <sheetData>
    <row r="2" spans="1:19" x14ac:dyDescent="0.25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9" x14ac:dyDescent="0.25">
      <c r="A3" s="38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2"/>
      <c r="P4" s="22"/>
      <c r="Q4" s="22"/>
      <c r="R4" s="22"/>
    </row>
    <row r="5" spans="1:19" x14ac:dyDescent="0.25">
      <c r="A5" s="39" t="s">
        <v>17</v>
      </c>
      <c r="B5" s="12" t="s">
        <v>0</v>
      </c>
      <c r="C5" s="42" t="s">
        <v>1</v>
      </c>
      <c r="D5" s="42"/>
      <c r="E5" s="42"/>
      <c r="F5" s="42" t="s">
        <v>2</v>
      </c>
      <c r="G5" s="42"/>
      <c r="H5" s="42"/>
      <c r="I5" s="42" t="s">
        <v>3</v>
      </c>
      <c r="J5" s="42"/>
      <c r="K5" s="42"/>
      <c r="L5" s="42" t="s">
        <v>4</v>
      </c>
      <c r="M5" s="42"/>
      <c r="N5" s="42"/>
      <c r="O5" s="22"/>
      <c r="P5" s="23"/>
      <c r="Q5" s="23"/>
      <c r="R5" s="23"/>
      <c r="S5" s="4"/>
    </row>
    <row r="6" spans="1:19" x14ac:dyDescent="0.25">
      <c r="A6" s="40"/>
      <c r="B6" s="13" t="s">
        <v>5</v>
      </c>
      <c r="C6" s="35">
        <v>2020</v>
      </c>
      <c r="D6" s="34">
        <v>2019</v>
      </c>
      <c r="E6" s="34" t="s">
        <v>16</v>
      </c>
      <c r="F6" s="35">
        <v>2020</v>
      </c>
      <c r="G6" s="34">
        <v>2019</v>
      </c>
      <c r="H6" s="34" t="s">
        <v>16</v>
      </c>
      <c r="I6" s="35">
        <v>2020</v>
      </c>
      <c r="J6" s="34">
        <v>2019</v>
      </c>
      <c r="K6" s="34" t="s">
        <v>16</v>
      </c>
      <c r="L6" s="35">
        <v>2020</v>
      </c>
      <c r="M6" s="34">
        <v>2019</v>
      </c>
      <c r="N6" s="34" t="s">
        <v>16</v>
      </c>
      <c r="O6" s="31"/>
      <c r="P6" s="32"/>
      <c r="Q6" s="32"/>
      <c r="R6" s="23"/>
      <c r="S6" s="4"/>
    </row>
    <row r="7" spans="1:19" x14ac:dyDescent="0.25">
      <c r="A7" s="41"/>
      <c r="B7" s="13" t="s">
        <v>6</v>
      </c>
      <c r="C7" s="35"/>
      <c r="D7" s="34"/>
      <c r="E7" s="34"/>
      <c r="F7" s="35"/>
      <c r="G7" s="34"/>
      <c r="H7" s="34"/>
      <c r="I7" s="35"/>
      <c r="J7" s="34"/>
      <c r="K7" s="34"/>
      <c r="L7" s="35"/>
      <c r="M7" s="34"/>
      <c r="N7" s="34"/>
      <c r="O7" s="31"/>
      <c r="P7" s="33"/>
      <c r="Q7" s="33"/>
      <c r="R7" s="24"/>
      <c r="S7" s="4"/>
    </row>
    <row r="8" spans="1:19" x14ac:dyDescent="0.25">
      <c r="A8" s="14">
        <v>1</v>
      </c>
      <c r="B8" s="18" t="s">
        <v>7</v>
      </c>
      <c r="C8" s="14">
        <v>32891</v>
      </c>
      <c r="D8" s="14">
        <v>54423</v>
      </c>
      <c r="E8" s="14">
        <f>C8:C17-D8:D17</f>
        <v>-21532</v>
      </c>
      <c r="F8" s="14">
        <v>10190</v>
      </c>
      <c r="G8" s="14">
        <v>21214</v>
      </c>
      <c r="H8" s="14">
        <f>F8:F17-G8:G17</f>
        <v>-11024</v>
      </c>
      <c r="I8" s="14">
        <v>5291</v>
      </c>
      <c r="J8" s="14">
        <v>10014</v>
      </c>
      <c r="K8" s="14">
        <f>I8:I17-J8:J17</f>
        <v>-4723</v>
      </c>
      <c r="L8" s="14">
        <v>17410</v>
      </c>
      <c r="M8" s="14">
        <v>23095</v>
      </c>
      <c r="N8" s="14">
        <f>L8:L17-M8:M17</f>
        <v>-5685</v>
      </c>
      <c r="O8" s="31"/>
      <c r="P8" s="33"/>
      <c r="Q8" s="33"/>
      <c r="R8" s="24"/>
      <c r="S8" s="4"/>
    </row>
    <row r="9" spans="1:19" x14ac:dyDescent="0.25">
      <c r="A9" s="14">
        <v>2</v>
      </c>
      <c r="B9" s="19" t="s">
        <v>8</v>
      </c>
      <c r="C9" s="14">
        <v>40449</v>
      </c>
      <c r="D9" s="14">
        <v>48351</v>
      </c>
      <c r="E9" s="14">
        <f>C9:C17-D9:D17</f>
        <v>-7902</v>
      </c>
      <c r="F9" s="14">
        <v>8096</v>
      </c>
      <c r="G9" s="14">
        <v>10507</v>
      </c>
      <c r="H9" s="14">
        <f>F9:F17-G9:G17</f>
        <v>-2411</v>
      </c>
      <c r="I9" s="14">
        <v>12321</v>
      </c>
      <c r="J9" s="14">
        <v>13406</v>
      </c>
      <c r="K9" s="14">
        <f>I9:I17-J9:J17</f>
        <v>-1085</v>
      </c>
      <c r="L9" s="14">
        <v>20032</v>
      </c>
      <c r="M9" s="14">
        <v>24438</v>
      </c>
      <c r="N9" s="14">
        <f>L9:L17-M9:M17</f>
        <v>-4406</v>
      </c>
      <c r="O9" s="31"/>
      <c r="P9" s="32"/>
      <c r="Q9" s="32"/>
      <c r="R9" s="23"/>
      <c r="S9" s="4"/>
    </row>
    <row r="10" spans="1:19" x14ac:dyDescent="0.25">
      <c r="A10" s="14">
        <v>3</v>
      </c>
      <c r="B10" s="19" t="s">
        <v>9</v>
      </c>
      <c r="C10" s="14">
        <v>20523</v>
      </c>
      <c r="D10" s="14">
        <v>29280</v>
      </c>
      <c r="E10" s="14">
        <f>C10:C18-D10:D18</f>
        <v>-8757</v>
      </c>
      <c r="F10" s="14">
        <v>9147</v>
      </c>
      <c r="G10" s="14">
        <v>12373</v>
      </c>
      <c r="H10" s="14">
        <f>F10:F18-G10:G18</f>
        <v>-3226</v>
      </c>
      <c r="I10" s="14" t="s">
        <v>10</v>
      </c>
      <c r="J10" s="14" t="s">
        <v>10</v>
      </c>
      <c r="K10" s="14" t="s">
        <v>10</v>
      </c>
      <c r="L10" s="14">
        <v>11376</v>
      </c>
      <c r="M10" s="14">
        <v>16907</v>
      </c>
      <c r="N10" s="14">
        <f>L10:L18-M10:M18</f>
        <v>-5531</v>
      </c>
      <c r="O10" s="31"/>
      <c r="P10" s="32"/>
      <c r="Q10" s="32"/>
      <c r="R10" s="23"/>
      <c r="S10" s="4"/>
    </row>
    <row r="11" spans="1:19" x14ac:dyDescent="0.25">
      <c r="A11" s="14">
        <v>4</v>
      </c>
      <c r="B11" s="19" t="s">
        <v>11</v>
      </c>
      <c r="C11" s="14">
        <v>33203</v>
      </c>
      <c r="D11" s="14">
        <v>43796</v>
      </c>
      <c r="E11" s="14">
        <f>C11:C18-D11:D18</f>
        <v>-10593</v>
      </c>
      <c r="F11" s="14">
        <v>7265</v>
      </c>
      <c r="G11" s="14">
        <v>9584</v>
      </c>
      <c r="H11" s="14">
        <f>F11:F18-G11:G18</f>
        <v>-2319</v>
      </c>
      <c r="I11" s="14">
        <v>15923</v>
      </c>
      <c r="J11" s="14">
        <v>20387</v>
      </c>
      <c r="K11" s="14">
        <f>I11:I18-J11:J18</f>
        <v>-4464</v>
      </c>
      <c r="L11" s="14">
        <v>10015</v>
      </c>
      <c r="M11" s="14">
        <v>13825</v>
      </c>
      <c r="N11" s="14">
        <f>L11:L18-M11:M18</f>
        <v>-3810</v>
      </c>
      <c r="O11" s="31"/>
      <c r="P11" s="33"/>
      <c r="Q11" s="33"/>
      <c r="R11" s="24"/>
      <c r="S11" s="4"/>
    </row>
    <row r="12" spans="1:19" ht="15" customHeight="1" x14ac:dyDescent="0.25">
      <c r="A12" s="14">
        <v>5</v>
      </c>
      <c r="B12" s="19" t="s">
        <v>12</v>
      </c>
      <c r="C12" s="14">
        <v>98116</v>
      </c>
      <c r="D12" s="14">
        <v>106368</v>
      </c>
      <c r="E12" s="14">
        <f>C12:C18-D12:D18</f>
        <v>-8252</v>
      </c>
      <c r="F12" s="14">
        <v>24398</v>
      </c>
      <c r="G12" s="14">
        <v>24955</v>
      </c>
      <c r="H12" s="14">
        <f>F12:F18-G12:G18</f>
        <v>-557</v>
      </c>
      <c r="I12" s="14">
        <v>47130</v>
      </c>
      <c r="J12" s="14">
        <v>42269</v>
      </c>
      <c r="K12" s="14">
        <f>I12:I18-J12:J18</f>
        <v>4861</v>
      </c>
      <c r="L12" s="14">
        <v>26588</v>
      </c>
      <c r="M12" s="14">
        <v>39144</v>
      </c>
      <c r="N12" s="14">
        <f>L12:L18-M12:M18</f>
        <v>-12556</v>
      </c>
      <c r="O12" s="31"/>
      <c r="P12" s="33"/>
      <c r="Q12" s="33"/>
      <c r="R12" s="24"/>
      <c r="S12" s="4"/>
    </row>
    <row r="13" spans="1:19" x14ac:dyDescent="0.25">
      <c r="A13" s="14">
        <v>6</v>
      </c>
      <c r="B13" s="19" t="s">
        <v>13</v>
      </c>
      <c r="C13" s="14">
        <v>31285</v>
      </c>
      <c r="D13" s="14">
        <v>45252</v>
      </c>
      <c r="E13" s="14">
        <f>C13:C18-D13:D18</f>
        <v>-13967</v>
      </c>
      <c r="F13" s="14">
        <v>12845</v>
      </c>
      <c r="G13" s="14">
        <v>17693</v>
      </c>
      <c r="H13" s="14">
        <f>F13:F18-G13:G18</f>
        <v>-4848</v>
      </c>
      <c r="I13" s="14" t="s">
        <v>10</v>
      </c>
      <c r="J13" s="14" t="s">
        <v>10</v>
      </c>
      <c r="K13" s="14" t="s">
        <v>10</v>
      </c>
      <c r="L13" s="14">
        <v>18440</v>
      </c>
      <c r="M13" s="14">
        <v>27559</v>
      </c>
      <c r="N13" s="14">
        <f>L13:L18-M13:M18</f>
        <v>-9119</v>
      </c>
      <c r="O13" s="31"/>
      <c r="P13" s="32"/>
      <c r="Q13" s="32"/>
      <c r="R13" s="23"/>
      <c r="S13" s="4"/>
    </row>
    <row r="14" spans="1:19" x14ac:dyDescent="0.25">
      <c r="A14" s="14">
        <v>7</v>
      </c>
      <c r="B14" s="19" t="s">
        <v>23</v>
      </c>
      <c r="C14" s="14">
        <v>29805</v>
      </c>
      <c r="D14" s="14">
        <v>39299</v>
      </c>
      <c r="E14" s="14">
        <f>C14:C18-D14:D18</f>
        <v>-9494</v>
      </c>
      <c r="F14" s="14">
        <v>5092</v>
      </c>
      <c r="G14" s="14">
        <v>5597</v>
      </c>
      <c r="H14" s="14">
        <f>F14:F18-G14:G18</f>
        <v>-505</v>
      </c>
      <c r="I14" s="14">
        <v>3136</v>
      </c>
      <c r="J14" s="14">
        <v>6105</v>
      </c>
      <c r="K14" s="14">
        <f>I14:I18-J14:J18</f>
        <v>-2969</v>
      </c>
      <c r="L14" s="14">
        <v>21577</v>
      </c>
      <c r="M14" s="14">
        <v>27597</v>
      </c>
      <c r="N14" s="14">
        <f>L14:L18-M14:M18</f>
        <v>-6020</v>
      </c>
      <c r="O14" s="31"/>
      <c r="P14" s="32"/>
      <c r="Q14" s="32"/>
      <c r="R14" s="23"/>
      <c r="S14" s="4"/>
    </row>
    <row r="15" spans="1:19" x14ac:dyDescent="0.25">
      <c r="A15" s="43" t="s">
        <v>15</v>
      </c>
      <c r="B15" s="43"/>
      <c r="C15" s="30">
        <f>SUM(C8:C14)</f>
        <v>286272</v>
      </c>
      <c r="D15" s="30">
        <f>SUM(D8:D14)</f>
        <v>366769</v>
      </c>
      <c r="E15" s="30">
        <f>C15:C18-D15:D18</f>
        <v>-80497</v>
      </c>
      <c r="F15" s="30">
        <f>SUM(F8:F14)</f>
        <v>77033</v>
      </c>
      <c r="G15" s="30">
        <f>SUM(G8:G14)</f>
        <v>101923</v>
      </c>
      <c r="H15" s="30">
        <f>F15:F18-G15:G18</f>
        <v>-24890</v>
      </c>
      <c r="I15" s="30">
        <f>SUM(I8:I14)</f>
        <v>83801</v>
      </c>
      <c r="J15" s="30">
        <f>SUM(J8:J14)</f>
        <v>92181</v>
      </c>
      <c r="K15" s="30">
        <f>I15:I18-J15:J18</f>
        <v>-8380</v>
      </c>
      <c r="L15" s="30">
        <f>SUM(L8:L14)</f>
        <v>125438</v>
      </c>
      <c r="M15" s="30">
        <f>SUM(M8:M14)</f>
        <v>172565</v>
      </c>
      <c r="N15" s="30">
        <f>L15:L18-M15:M18</f>
        <v>-47127</v>
      </c>
      <c r="O15" s="44"/>
      <c r="P15" s="45"/>
      <c r="Q15" s="45"/>
      <c r="R15" s="24"/>
      <c r="S15" s="4"/>
    </row>
    <row r="16" spans="1:19" ht="15" customHeight="1" thickBot="1" x14ac:dyDescent="0.3">
      <c r="A16" s="16">
        <v>8</v>
      </c>
      <c r="B16" s="20" t="s">
        <v>14</v>
      </c>
      <c r="C16" s="16">
        <v>126715</v>
      </c>
      <c r="D16" s="16">
        <v>204067</v>
      </c>
      <c r="E16" s="15">
        <f>C16:C18-D16:D18</f>
        <v>-77352</v>
      </c>
      <c r="F16" s="16">
        <v>0</v>
      </c>
      <c r="G16" s="16">
        <v>0</v>
      </c>
      <c r="H16" s="15">
        <v>0</v>
      </c>
      <c r="I16" s="16">
        <v>126715</v>
      </c>
      <c r="J16" s="16">
        <v>204067</v>
      </c>
      <c r="K16" s="15">
        <f>I16:I18-J16:J18</f>
        <v>-77352</v>
      </c>
      <c r="L16" s="16" t="s">
        <v>10</v>
      </c>
      <c r="M16" s="16" t="s">
        <v>10</v>
      </c>
      <c r="N16" s="15" t="s">
        <v>10</v>
      </c>
      <c r="O16" s="46" t="s">
        <v>24</v>
      </c>
      <c r="P16" s="47" t="s">
        <v>25</v>
      </c>
      <c r="Q16" s="48"/>
      <c r="R16" s="24"/>
      <c r="S16" s="4"/>
    </row>
    <row r="17" spans="1:19" ht="15.75" thickBot="1" x14ac:dyDescent="0.3">
      <c r="A17" s="36" t="s">
        <v>15</v>
      </c>
      <c r="B17" s="37"/>
      <c r="C17" s="28">
        <f>SUM(C15:C16)</f>
        <v>412987</v>
      </c>
      <c r="D17" s="28">
        <f>SUM(D15:D16)</f>
        <v>570836</v>
      </c>
      <c r="E17" s="27">
        <f>C17:C18-D17:D18</f>
        <v>-157849</v>
      </c>
      <c r="F17" s="28">
        <f>SUM(F15:F16)</f>
        <v>77033</v>
      </c>
      <c r="G17" s="28">
        <f>SUM(G15:G16)</f>
        <v>101923</v>
      </c>
      <c r="H17" s="27">
        <f>F17:F18-G17:G18</f>
        <v>-24890</v>
      </c>
      <c r="I17" s="28">
        <f>SUM(I15:I16)</f>
        <v>210516</v>
      </c>
      <c r="J17" s="28">
        <f>SUM(J15:J16)</f>
        <v>296248</v>
      </c>
      <c r="K17" s="27">
        <f>I17:I18-J17:J18</f>
        <v>-85732</v>
      </c>
      <c r="L17" s="28">
        <f>SUM(L15:L16)</f>
        <v>125438</v>
      </c>
      <c r="M17" s="28">
        <f>SUM(M15:M16)</f>
        <v>172565</v>
      </c>
      <c r="N17" s="29">
        <f>L17:L18-M17:M18</f>
        <v>-47127</v>
      </c>
      <c r="O17" s="44">
        <v>1346979</v>
      </c>
      <c r="P17" s="49"/>
      <c r="Q17" s="49"/>
      <c r="R17" s="23"/>
      <c r="S17" s="4"/>
    </row>
    <row r="18" spans="1:19" s="6" customFormat="1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5"/>
      <c r="K18" s="5"/>
      <c r="L18" s="5"/>
      <c r="M18" s="5"/>
      <c r="N18" s="5"/>
      <c r="O18" s="46"/>
      <c r="P18" s="50"/>
      <c r="Q18" s="50"/>
      <c r="R18" s="25"/>
      <c r="S18" s="7"/>
    </row>
    <row r="19" spans="1:19" x14ac:dyDescent="0.25">
      <c r="A19" s="9"/>
      <c r="B19" s="9"/>
      <c r="C19" s="9"/>
      <c r="D19" s="9"/>
      <c r="E19" s="9"/>
      <c r="F19" s="9"/>
      <c r="G19" s="9"/>
      <c r="H19" s="9"/>
      <c r="I19" s="9"/>
      <c r="O19" s="31"/>
      <c r="P19" s="31"/>
      <c r="Q19" s="31"/>
      <c r="R19" s="22"/>
    </row>
    <row r="33" spans="2:17" x14ac:dyDescent="0.25">
      <c r="I33" s="17"/>
      <c r="J33" s="17"/>
      <c r="K33" s="17"/>
      <c r="L33" s="17"/>
      <c r="M33" s="17"/>
      <c r="N33" s="17"/>
      <c r="O33" s="17"/>
      <c r="P33" s="17"/>
      <c r="Q33" s="17"/>
    </row>
    <row r="34" spans="2:17" x14ac:dyDescent="0.25">
      <c r="B34" s="31"/>
      <c r="C34" s="31"/>
      <c r="D34" s="31"/>
      <c r="E34" s="31"/>
      <c r="F34" s="31"/>
      <c r="G34" s="31"/>
      <c r="H34" s="44"/>
      <c r="I34" s="44">
        <v>2018</v>
      </c>
      <c r="J34" s="44">
        <v>592536</v>
      </c>
      <c r="K34" s="44"/>
      <c r="L34" s="44"/>
      <c r="M34" s="31"/>
      <c r="N34" s="17"/>
      <c r="O34" s="17"/>
      <c r="P34" s="17"/>
      <c r="Q34" s="17"/>
    </row>
    <row r="35" spans="2:17" x14ac:dyDescent="0.25">
      <c r="B35" s="31"/>
      <c r="C35" s="31"/>
      <c r="D35" s="31"/>
      <c r="E35" s="31"/>
      <c r="F35" s="31"/>
      <c r="G35" s="31"/>
      <c r="H35" s="44"/>
      <c r="I35" s="44"/>
      <c r="J35" s="44"/>
      <c r="K35" s="44"/>
      <c r="L35" s="44"/>
      <c r="M35" s="31"/>
      <c r="N35" s="17"/>
      <c r="O35" s="17"/>
      <c r="P35" s="17"/>
      <c r="Q35" s="17"/>
    </row>
    <row r="36" spans="2:17" x14ac:dyDescent="0.25">
      <c r="I36" s="17"/>
      <c r="J36" s="17"/>
      <c r="K36" s="17"/>
      <c r="L36" s="17"/>
      <c r="M36" s="17"/>
      <c r="N36" s="17"/>
      <c r="O36" s="17"/>
      <c r="P36" s="17"/>
      <c r="Q36" s="17"/>
    </row>
    <row r="37" spans="2:17" x14ac:dyDescent="0.25">
      <c r="I37" s="17"/>
      <c r="J37" s="17"/>
      <c r="K37" s="17"/>
      <c r="L37" s="17"/>
      <c r="M37" s="17"/>
      <c r="N37" s="17"/>
      <c r="O37" s="17"/>
      <c r="P37" s="17"/>
      <c r="Q37" s="17"/>
    </row>
    <row r="38" spans="2:17" x14ac:dyDescent="0.25">
      <c r="I38" s="17"/>
      <c r="J38" s="17"/>
      <c r="K38" s="17"/>
      <c r="L38" s="17"/>
      <c r="M38" s="17"/>
      <c r="N38" s="17"/>
      <c r="O38" s="17"/>
      <c r="P38" s="17"/>
      <c r="Q38" s="17"/>
    </row>
  </sheetData>
  <mergeCells count="21">
    <mergeCell ref="C6:C7"/>
    <mergeCell ref="D6:D7"/>
    <mergeCell ref="E6:E7"/>
    <mergeCell ref="F6:F7"/>
    <mergeCell ref="G6:G7"/>
    <mergeCell ref="A15:B15"/>
    <mergeCell ref="A17:B17"/>
    <mergeCell ref="A2:N2"/>
    <mergeCell ref="C5:E5"/>
    <mergeCell ref="F5:H5"/>
    <mergeCell ref="I5:K5"/>
    <mergeCell ref="L5:N5"/>
    <mergeCell ref="A3:N3"/>
    <mergeCell ref="M6:M7"/>
    <mergeCell ref="N6:N7"/>
    <mergeCell ref="A5:A7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M35" sqref="M35"/>
    </sheetView>
  </sheetViews>
  <sheetFormatPr defaultRowHeight="15" x14ac:dyDescent="0.25"/>
  <sheetData>
    <row r="2" spans="1:2" x14ac:dyDescent="0.25">
      <c r="A2" t="s">
        <v>24</v>
      </c>
      <c r="B2" s="8">
        <v>0.21</v>
      </c>
    </row>
    <row r="3" spans="1:2" x14ac:dyDescent="0.25">
      <c r="A3" t="s">
        <v>25</v>
      </c>
      <c r="B3" s="8">
        <v>0.79</v>
      </c>
    </row>
    <row r="5" spans="1:2" x14ac:dyDescent="0.25">
      <c r="A5">
        <v>2012</v>
      </c>
      <c r="B5">
        <v>296796</v>
      </c>
    </row>
    <row r="6" spans="1:2" x14ac:dyDescent="0.25">
      <c r="A6">
        <v>2013</v>
      </c>
      <c r="B6">
        <v>282137</v>
      </c>
    </row>
    <row r="7" spans="1:2" x14ac:dyDescent="0.25">
      <c r="A7">
        <v>2014</v>
      </c>
      <c r="B7">
        <v>273968</v>
      </c>
    </row>
    <row r="9" spans="1:2" x14ac:dyDescent="0.25">
      <c r="A9">
        <f>B7-B6</f>
        <v>-8169</v>
      </c>
      <c r="B9">
        <f>B6-B5</f>
        <v>-14659</v>
      </c>
    </row>
    <row r="10" spans="1:2" x14ac:dyDescent="0.25">
      <c r="A10">
        <f>A9/B7*100</f>
        <v>-2.981735093149565</v>
      </c>
      <c r="B10">
        <f>B9/B6*100</f>
        <v>-5.1957027968681881</v>
      </c>
    </row>
    <row r="17" spans="1:2" x14ac:dyDescent="0.25">
      <c r="A17" t="s">
        <v>24</v>
      </c>
      <c r="B17" s="8">
        <v>0.32</v>
      </c>
    </row>
    <row r="18" spans="1:2" x14ac:dyDescent="0.25">
      <c r="A18" t="s">
        <v>25</v>
      </c>
      <c r="B18" s="8">
        <v>0.68</v>
      </c>
    </row>
    <row r="20" spans="1:2" x14ac:dyDescent="0.25">
      <c r="A20">
        <v>2012</v>
      </c>
      <c r="B20">
        <v>808163</v>
      </c>
    </row>
    <row r="21" spans="1:2" x14ac:dyDescent="0.25">
      <c r="A21">
        <v>2013</v>
      </c>
      <c r="B21">
        <v>756560</v>
      </c>
    </row>
    <row r="22" spans="1:2" x14ac:dyDescent="0.25">
      <c r="A22">
        <v>2014</v>
      </c>
      <c r="B22">
        <v>846757</v>
      </c>
    </row>
    <row r="25" spans="1:2" x14ac:dyDescent="0.25">
      <c r="A25">
        <f>B22-B21</f>
        <v>90197</v>
      </c>
      <c r="B25">
        <f>B21-B20</f>
        <v>-51603</v>
      </c>
    </row>
    <row r="26" spans="1:2" x14ac:dyDescent="0.25">
      <c r="A26">
        <f>A25/B22*100</f>
        <v>10.652052477865551</v>
      </c>
      <c r="B26">
        <f>B25/B21*100</f>
        <v>-6.8207412498678233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Janusevičiutė</dc:creator>
  <cp:lastModifiedBy>Familia</cp:lastModifiedBy>
  <cp:lastPrinted>2020-08-06T11:59:00Z</cp:lastPrinted>
  <dcterms:created xsi:type="dcterms:W3CDTF">2011-06-28T11:12:02Z</dcterms:created>
  <dcterms:modified xsi:type="dcterms:W3CDTF">2021-07-14T07:42:45Z</dcterms:modified>
</cp:coreProperties>
</file>