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615" windowWidth="16935" windowHeight="6855"/>
  </bookViews>
  <sheets>
    <sheet name="Alytaus" sheetId="2" r:id="rId1"/>
    <sheet name="Vilniaus" sheetId="1" r:id="rId2"/>
    <sheet name="Sheet1" sheetId="4" state="hidden" r:id="rId3"/>
    <sheet name="Lapas1" sheetId="3" state="hidden" r:id="rId4"/>
  </sheets>
  <calcPr calcId="145621"/>
</workbook>
</file>

<file path=xl/calcChain.xml><?xml version="1.0" encoding="utf-8"?>
<calcChain xmlns="http://schemas.openxmlformats.org/spreadsheetml/2006/main">
  <c r="V14" i="1" l="1"/>
  <c r="U16" i="1"/>
  <c r="U14" i="1"/>
  <c r="T14" i="1"/>
  <c r="T16" i="1" s="1"/>
  <c r="S16" i="1"/>
  <c r="S14" i="1"/>
  <c r="Q14" i="1" l="1"/>
  <c r="Q16" i="1" s="1"/>
  <c r="M14" i="1"/>
  <c r="M16" i="1" s="1"/>
  <c r="I14" i="1"/>
  <c r="I16" i="1" s="1"/>
  <c r="E14" i="1"/>
  <c r="E16" i="1" s="1"/>
  <c r="Q12" i="2"/>
  <c r="M12" i="2"/>
  <c r="I12" i="2"/>
  <c r="D18" i="4" l="1"/>
  <c r="E18" i="4"/>
  <c r="F18" i="4"/>
  <c r="C18" i="4"/>
  <c r="D12" i="4"/>
  <c r="E12" i="4"/>
  <c r="F12" i="4"/>
  <c r="C12" i="4"/>
  <c r="D11" i="2"/>
  <c r="P11" i="2" l="1"/>
  <c r="H11" i="2"/>
  <c r="P10" i="2" l="1"/>
  <c r="L10" i="2"/>
  <c r="H10" i="2"/>
  <c r="D10" i="2"/>
  <c r="P9" i="2" l="1"/>
  <c r="L9" i="2"/>
  <c r="H9" i="2"/>
  <c r="D9" i="2"/>
  <c r="P8" i="2" l="1"/>
  <c r="L8" i="2"/>
  <c r="H8" i="2"/>
  <c r="D8" i="2"/>
  <c r="L7" i="2" l="1"/>
  <c r="H7" i="2"/>
  <c r="D7" i="2"/>
  <c r="L15" i="1"/>
  <c r="D15" i="1"/>
  <c r="D13" i="1"/>
  <c r="D12" i="1"/>
  <c r="D11" i="1"/>
  <c r="D10" i="1"/>
  <c r="D9" i="1"/>
  <c r="D7" i="1"/>
  <c r="P8" i="1" l="1"/>
  <c r="L8" i="1"/>
  <c r="H8" i="1"/>
  <c r="D8" i="1"/>
  <c r="P9" i="1" l="1"/>
  <c r="P10" i="1"/>
  <c r="P11" i="1"/>
  <c r="P12" i="1"/>
  <c r="P13" i="1"/>
  <c r="P7" i="1"/>
  <c r="L13" i="1"/>
  <c r="L11" i="1"/>
  <c r="L10" i="1"/>
  <c r="L7" i="1"/>
  <c r="H9" i="1"/>
  <c r="H10" i="1"/>
  <c r="H11" i="1"/>
  <c r="H12" i="1"/>
  <c r="H13" i="1"/>
  <c r="H7" i="1"/>
  <c r="B23" i="3" l="1"/>
  <c r="B24" i="3" s="1"/>
  <c r="A23" i="3"/>
  <c r="A24" i="3" s="1"/>
  <c r="B10" i="3"/>
  <c r="B11" i="3" s="1"/>
  <c r="A10" i="3"/>
  <c r="A11" i="3" s="1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O14" i="1"/>
  <c r="K14" i="1"/>
  <c r="L14" i="1" s="1"/>
  <c r="G14" i="1"/>
  <c r="H14" i="1" s="1"/>
  <c r="C14" i="1"/>
  <c r="O16" i="1" l="1"/>
  <c r="R16" i="1" s="1"/>
  <c r="P14" i="1"/>
  <c r="C16" i="1"/>
  <c r="D14" i="1"/>
  <c r="N14" i="1"/>
  <c r="R14" i="1"/>
  <c r="J14" i="1"/>
  <c r="K16" i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O12" i="2"/>
  <c r="P12" i="2" s="1"/>
  <c r="K12" i="2"/>
  <c r="L12" i="2" s="1"/>
  <c r="G12" i="2"/>
  <c r="H12" i="2" s="1"/>
  <c r="E12" i="2"/>
  <c r="C12" i="2"/>
  <c r="D16" i="1" l="1"/>
  <c r="N16" i="1"/>
  <c r="L16" i="1"/>
  <c r="F16" i="1"/>
  <c r="D12" i="2"/>
  <c r="J12" i="2"/>
  <c r="R12" i="2"/>
  <c r="F12" i="2"/>
  <c r="N12" i="2"/>
</calcChain>
</file>

<file path=xl/sharedStrings.xml><?xml version="1.0" encoding="utf-8"?>
<sst xmlns="http://schemas.openxmlformats.org/spreadsheetml/2006/main" count="112" uniqueCount="41">
  <si>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</si>
  <si>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</si>
  <si>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</si>
  <si>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</si>
  <si>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</si>
  <si>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</si>
  <si>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</si>
  <si>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</si>
  <si>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</si>
  <si>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</si>
  <si>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</si>
  <si>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</si>
  <si>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</si>
  <si>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</si>
  <si>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</si>
  <si>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</si>
  <si>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</si>
  <si>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</si>
  <si>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</si>
  <si>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</si>
  <si>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</si>
  <si>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</si>
  <si>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</si>
  <si>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</si>
  <si>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</si>
  <si>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</si>
  <si>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</si>
  <si>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</si>
  <si>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</si>
  <si>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Vart. Suagusieji.</t>
  </si>
  <si>
    <t>SVB</t>
  </si>
  <si>
    <t>MF</t>
  </si>
  <si>
    <t>KF</t>
  </si>
  <si>
    <t xml:space="preserve">Vilniaus m. </t>
  </si>
  <si>
    <t>Iš viso</t>
  </si>
  <si>
    <t>vart.sk SVB</t>
  </si>
  <si>
    <t>vaik. vart.sk.SVB</t>
  </si>
  <si>
    <t>Vart.sk.SVB,VB,MF,KF</t>
  </si>
  <si>
    <t>suaug.</t>
  </si>
  <si>
    <t>3.2.1. ALYTAUS APSKRITIES SAVIVALDYBIŲ VIEŠŲJŲ BIBLIOTEKŲ VARTOTOJŲ VAIKŲ SKAIČIUS 2019-2020 M.</t>
  </si>
  <si>
    <t>3.2.1. VILNIAUS APSKRITIES SAVIVALDYBIŲ VIEŠŲJŲ BIBLIOTEKŲ VARTOTOJŲ VAIKŲ SKAIČIUS 2019-2020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</si>
</sst>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5" fillId="3" borderId="13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5" fillId="3" borderId="13" xfId="0" applyFont="1" applyFill="1" applyBorder="1" applyAlignment="1">
      <alignment horizontal="right"/>
    </xf>
    <xf numFmtId="0" fontId="13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4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/>
    <xf numFmtId="164" fontId="7" fillId="4" borderId="1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6" fillId="2" borderId="0" xfId="0" applyFont="1" applyFill="1"/>
    <xf numFmtId="164" fontId="5" fillId="3" borderId="13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/>
    <xf numFmtId="0" fontId="0" fillId="0" borderId="0" xfId="0" applyAlignment="1">
      <alignment horizontal="center"/>
    </xf>
    <xf numFmtId="0" fontId="17" fillId="2" borderId="0" xfId="0" applyFont="1" applyFill="1" applyAlignment="1"/>
    <xf numFmtId="0" fontId="17" fillId="2" borderId="0" xfId="0" applyFont="1" applyFill="1"/>
    <xf numFmtId="0" fontId="17" fillId="2" borderId="0" xfId="0" applyFont="1" applyFill="1" applyAlignment="1">
      <alignment horizontal="right"/>
    </xf>
    <xf numFmtId="0" fontId="18" fillId="2" borderId="0" xfId="0" applyFont="1" applyFill="1" applyBorder="1" applyAlignment="1">
      <alignment horizontal="center"/>
    </xf>
    <xf numFmtId="1" fontId="13" fillId="2" borderId="0" xfId="0" applyNumberFormat="1" applyFont="1" applyFill="1"/>
    <xf numFmtId="0" fontId="19" fillId="2" borderId="0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29C-4CE6-B860-9800865EA56C}"/>
              </c:ext>
            </c:extLst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9C-4CE6-B860-9800865EA56C}"/>
              </c:ext>
            </c:extLst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C-4CE6-B860-9800865EA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27804</c:v>
                </c:pt>
                <c:pt idx="1">
                  <c:v>9351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9C-4CE6-B860-9800865EA5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788408208541319"/>
          <c:y val="2.339375184202770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414309484193012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kern="1200" baseline="0">
                        <a:solidFill>
                          <a:sysClr val="window" lastClr="FFFFFF"/>
                        </a:solidFill>
                      </a:rPr>
                      <a:t>10412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63-4EBB-A11C-4996652B5817}"/>
                </c:ext>
              </c:extLst>
            </c:dLbl>
            <c:dLbl>
              <c:idx val="1"/>
              <c:layout>
                <c:manualLayout>
                  <c:x val="5.3806305152031251E-17"/>
                  <c:y val="0.198582743884467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10220</a:t>
                    </a:r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63-4EBB-A11C-4996652B5817}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9351</a:t>
                    </a:r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63-4EBB-A11C-4996652B5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10412</c:v>
                </c:pt>
                <c:pt idx="1">
                  <c:v>10220</c:v>
                </c:pt>
                <c:pt idx="2">
                  <c:v>9351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63-4EBB-A11C-4996652B58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8755328"/>
        <c:axId val="58757120"/>
        <c:axId val="0"/>
      </c:bar3DChart>
      <c:catAx>
        <c:axId val="587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757120"/>
        <c:crosses val="autoZero"/>
        <c:auto val="1"/>
        <c:lblAlgn val="ctr"/>
        <c:lblOffset val="100"/>
        <c:noMultiLvlLbl val="0"/>
      </c:catAx>
      <c:valAx>
        <c:axId val="58757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7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589511838282455"/>
          <c:y val="1.87387424606993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77E-2"/>
          <c:y val="0.29401009431181846"/>
          <c:w val="0.85445553706784994"/>
          <c:h val="0.62804450338933104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20-4DD6-9FDA-0CC22E48A3E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20-4DD6-9FDA-0CC22E48A3E1}"/>
              </c:ext>
            </c:extLst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0-4DD6-9FDA-0CC22E48A3E1}"/>
                </c:ext>
              </c:extLst>
            </c:dLbl>
            <c:dLbl>
              <c:idx val="1"/>
              <c:layout>
                <c:manualLayout>
                  <c:x val="0.1553908573928259"/>
                  <c:y val="8.532699037620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0-4DD6-9FDA-0CC22E48A3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72000</c:v>
                </c:pt>
                <c:pt idx="1">
                  <c:v>23470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20-4DD6-9FDA-0CC22E48A3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AB-4D6B-939D-66CBA23676BC}"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26217</a:t>
                    </a:r>
                  </a:p>
                  <a:p>
                    <a:r>
                      <a:rPr lang="en-US"/>
                      <a:t>(+5,0%)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AB-4D6B-939D-66CBA23676BC}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23470</a:t>
                    </a:r>
                  </a:p>
                  <a:p>
                    <a:r>
                      <a:rPr lang="en-US"/>
                      <a:t>(-8,5%)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AB-4D6B-939D-66CBA2367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28053</c:v>
                </c:pt>
                <c:pt idx="1">
                  <c:v>26217</c:v>
                </c:pt>
                <c:pt idx="2" formatCode="0">
                  <c:v>23470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AB-4D6B-939D-66CBA2367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091008"/>
        <c:axId val="69940736"/>
        <c:axId val="0"/>
      </c:bar3DChart>
      <c:catAx>
        <c:axId val="600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9940736"/>
        <c:crosses val="autoZero"/>
        <c:auto val="1"/>
        <c:lblAlgn val="ctr"/>
        <c:lblOffset val="100"/>
        <c:noMultiLvlLbl val="0"/>
      </c:catAx>
      <c:valAx>
        <c:axId val="699407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09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7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62-4C2C-81D4-0E579687654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62-4C2C-81D4-0E5796876549}"/>
              </c:ext>
            </c:extLst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62-4C2C-81D4-0E5796876549}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62-4C2C-81D4-0E5796876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62-4C2C-81D4-0E5796876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58-43BA-9194-9D96820E5BB4}"/>
                </c:ext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58-43BA-9194-9D96820E5BB4}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A58-43BA-9194-9D96820E5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58-43BA-9194-9D96820E5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766016"/>
        <c:axId val="95773056"/>
        <c:axId val="0"/>
      </c:bar3DChart>
      <c:catAx>
        <c:axId val="9576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773056"/>
        <c:crosses val="autoZero"/>
        <c:auto val="1"/>
        <c:lblAlgn val="ctr"/>
        <c:lblOffset val="100"/>
        <c:noMultiLvlLbl val="0"/>
      </c:catAx>
      <c:valAx>
        <c:axId val="95773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76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7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77-4FB5-AAC6-516344C5FFD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77-4FB5-AAC6-516344C5FFD9}"/>
              </c:ext>
            </c:extLst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77-4FB5-AAC6-516344C5FFD9}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77-4FB5-AAC6-516344C5F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77-4FB5-AAC6-516344C5FF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E-4559-9826-04558F4AED6D}"/>
                </c:ext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EE-4559-9826-04558F4AED6D}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EE-4559-9826-04558F4AE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EE-4559-9826-04558F4AE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698304"/>
        <c:axId val="95721728"/>
        <c:axId val="0"/>
      </c:bar3DChart>
      <c:catAx>
        <c:axId val="9569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5721728"/>
        <c:crosses val="autoZero"/>
        <c:auto val="1"/>
        <c:lblAlgn val="ctr"/>
        <c:lblOffset val="100"/>
        <c:noMultiLvlLbl val="0"/>
      </c:catAx>
      <c:valAx>
        <c:axId val="95721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69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7327</xdr:rowOff>
    </xdr:from>
    <xdr:to>
      <xdr:col>8</xdr:col>
      <xdr:colOff>168520</xdr:colOff>
      <xdr:row>27</xdr:row>
      <xdr:rowOff>21981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153865</xdr:colOff>
      <xdr:row>13</xdr:row>
      <xdr:rowOff>14654</xdr:rowOff>
    </xdr:from>
    <xdr:to>
      <xdr:col>17</xdr:col>
      <xdr:colOff>461597</xdr:colOff>
      <xdr:row>27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17</xdr:row>
      <xdr:rowOff>51288</xdr:rowOff>
    </xdr:from>
    <xdr:to>
      <xdr:col>8</xdr:col>
      <xdr:colOff>256442</xdr:colOff>
      <xdr:row>31</xdr:row>
      <xdr:rowOff>87921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256442</xdr:colOff>
      <xdr:row>17</xdr:row>
      <xdr:rowOff>58616</xdr:rowOff>
    </xdr:from>
    <xdr:to>
      <xdr:col>17</xdr:col>
      <xdr:colOff>402979</xdr:colOff>
      <xdr:row>31</xdr:row>
      <xdr:rowOff>80596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H17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34" x14ac:dyDescent="0.25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38"/>
      <c r="T2" s="38"/>
      <c r="U2" s="38"/>
      <c r="V2" s="38"/>
      <c r="W2" s="38"/>
      <c r="X2" s="38"/>
      <c r="Y2" s="38"/>
      <c r="Z2" s="38"/>
      <c r="AA2" s="38"/>
      <c r="AB2" s="26"/>
      <c r="AC2" s="26"/>
      <c r="AD2" s="26"/>
      <c r="AE2" s="26"/>
      <c r="AF2" s="26"/>
      <c r="AG2" s="26"/>
      <c r="AH2" s="26"/>
    </row>
    <row r="3" spans="1:3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8"/>
      <c r="T3" s="38"/>
      <c r="U3" s="38"/>
      <c r="V3" s="38"/>
      <c r="W3" s="11"/>
      <c r="X3" s="11"/>
      <c r="Y3" s="11"/>
      <c r="Z3" s="11"/>
      <c r="AA3" s="11"/>
      <c r="AB3" s="26"/>
      <c r="AC3" s="26"/>
      <c r="AD3" s="26"/>
      <c r="AE3" s="26"/>
      <c r="AF3" s="26"/>
      <c r="AG3" s="26"/>
      <c r="AH3" s="26"/>
    </row>
    <row r="4" spans="1:34" x14ac:dyDescent="0.25">
      <c r="A4" s="12" t="s">
        <v>0</v>
      </c>
      <c r="B4" s="13" t="s">
        <v>1</v>
      </c>
      <c r="C4" s="56" t="s">
        <v>2</v>
      </c>
      <c r="D4" s="57"/>
      <c r="E4" s="57"/>
      <c r="F4" s="58"/>
      <c r="G4" s="56" t="s">
        <v>3</v>
      </c>
      <c r="H4" s="57"/>
      <c r="I4" s="57"/>
      <c r="J4" s="58"/>
      <c r="K4" s="56" t="s">
        <v>4</v>
      </c>
      <c r="L4" s="57"/>
      <c r="M4" s="57"/>
      <c r="N4" s="58"/>
      <c r="O4" s="56" t="s">
        <v>5</v>
      </c>
      <c r="P4" s="57"/>
      <c r="Q4" s="57"/>
      <c r="R4" s="58"/>
      <c r="S4" s="38"/>
      <c r="T4" s="38"/>
      <c r="U4" s="38"/>
      <c r="V4" s="38"/>
      <c r="W4" s="11"/>
      <c r="X4" s="11"/>
      <c r="Y4" s="11"/>
      <c r="Z4" s="11"/>
      <c r="AA4" s="11"/>
      <c r="AB4" s="26"/>
      <c r="AC4" s="26"/>
      <c r="AD4" s="26"/>
      <c r="AE4" s="26"/>
      <c r="AF4" s="26"/>
      <c r="AG4" s="26"/>
      <c r="AH4" s="26"/>
    </row>
    <row r="5" spans="1:34" x14ac:dyDescent="0.25">
      <c r="A5" s="14" t="s">
        <v>6</v>
      </c>
      <c r="B5" s="15" t="s">
        <v>7</v>
      </c>
      <c r="C5" s="61">
        <v>2020</v>
      </c>
      <c r="D5" s="62"/>
      <c r="E5" s="53">
        <v>2019</v>
      </c>
      <c r="F5" s="59" t="s">
        <v>25</v>
      </c>
      <c r="G5" s="61">
        <v>2020</v>
      </c>
      <c r="H5" s="62"/>
      <c r="I5" s="53">
        <v>2019</v>
      </c>
      <c r="J5" s="59" t="s">
        <v>25</v>
      </c>
      <c r="K5" s="61">
        <v>2020</v>
      </c>
      <c r="L5" s="62"/>
      <c r="M5" s="53">
        <v>2019</v>
      </c>
      <c r="N5" s="59" t="s">
        <v>25</v>
      </c>
      <c r="O5" s="61">
        <v>2020</v>
      </c>
      <c r="P5" s="62"/>
      <c r="Q5" s="53">
        <v>2019</v>
      </c>
      <c r="R5" s="59" t="s">
        <v>25</v>
      </c>
      <c r="S5" s="38"/>
      <c r="T5" s="38"/>
      <c r="U5" s="38"/>
      <c r="V5" s="38"/>
      <c r="W5" s="11"/>
      <c r="X5" s="11" t="s">
        <v>34</v>
      </c>
      <c r="Y5" s="11" t="s">
        <v>28</v>
      </c>
      <c r="Z5" s="11" t="s">
        <v>27</v>
      </c>
      <c r="AA5" s="11"/>
      <c r="AB5" s="26"/>
      <c r="AC5" s="26"/>
      <c r="AD5" s="26"/>
      <c r="AE5" s="26"/>
      <c r="AF5" s="26"/>
      <c r="AG5" s="26"/>
      <c r="AH5" s="26"/>
    </row>
    <row r="6" spans="1:34" x14ac:dyDescent="0.25">
      <c r="A6" s="16"/>
      <c r="B6" s="15" t="s">
        <v>8</v>
      </c>
      <c r="C6" s="17" t="s">
        <v>9</v>
      </c>
      <c r="D6" s="18" t="s">
        <v>10</v>
      </c>
      <c r="E6" s="54"/>
      <c r="F6" s="60"/>
      <c r="G6" s="19" t="s">
        <v>9</v>
      </c>
      <c r="H6" s="19" t="s">
        <v>10</v>
      </c>
      <c r="I6" s="54"/>
      <c r="J6" s="60"/>
      <c r="K6" s="20" t="s">
        <v>9</v>
      </c>
      <c r="L6" s="19" t="s">
        <v>10</v>
      </c>
      <c r="M6" s="54"/>
      <c r="N6" s="60"/>
      <c r="O6" s="20" t="s">
        <v>9</v>
      </c>
      <c r="P6" s="19" t="s">
        <v>10</v>
      </c>
      <c r="Q6" s="54"/>
      <c r="R6" s="60"/>
      <c r="S6" s="38"/>
      <c r="T6" s="38"/>
      <c r="U6" s="38"/>
      <c r="V6" s="38"/>
      <c r="W6" s="11"/>
      <c r="X6" s="11">
        <v>37155</v>
      </c>
      <c r="Y6" s="11">
        <v>27804</v>
      </c>
      <c r="Z6" s="11"/>
      <c r="AA6" s="11"/>
      <c r="AB6" s="26"/>
      <c r="AC6" s="26"/>
      <c r="AD6" s="26"/>
      <c r="AE6" s="26"/>
      <c r="AF6" s="26"/>
      <c r="AG6" s="26"/>
      <c r="AH6" s="26"/>
    </row>
    <row r="7" spans="1:34" x14ac:dyDescent="0.25">
      <c r="A7" s="21">
        <v>1</v>
      </c>
      <c r="B7" s="30" t="s">
        <v>20</v>
      </c>
      <c r="C7" s="21">
        <v>1073</v>
      </c>
      <c r="D7" s="36">
        <f>C7/Sheet1!C13*100</f>
        <v>13.037667071688944</v>
      </c>
      <c r="E7" s="21">
        <v>1269</v>
      </c>
      <c r="F7" s="21">
        <f>C7:C12-E7:E12</f>
        <v>-196</v>
      </c>
      <c r="G7" s="21">
        <v>631</v>
      </c>
      <c r="H7" s="36">
        <f>G7/Sheet1!D13*100</f>
        <v>11.834208552138033</v>
      </c>
      <c r="I7" s="21">
        <v>737</v>
      </c>
      <c r="J7" s="21">
        <f>G7:G12-I7:I12</f>
        <v>-106</v>
      </c>
      <c r="K7" s="21">
        <v>442</v>
      </c>
      <c r="L7" s="36">
        <f>K7/Sheet1!E13*100</f>
        <v>15.251897860593514</v>
      </c>
      <c r="M7" s="21">
        <v>532</v>
      </c>
      <c r="N7" s="21">
        <f>K7:K12-M7:M12</f>
        <v>-90</v>
      </c>
      <c r="O7" s="21" t="s">
        <v>14</v>
      </c>
      <c r="P7" s="36" t="s">
        <v>14</v>
      </c>
      <c r="Q7" s="21" t="s">
        <v>14</v>
      </c>
      <c r="R7" s="21" t="s">
        <v>14</v>
      </c>
      <c r="S7" s="38"/>
      <c r="T7" s="38"/>
      <c r="U7" s="38"/>
      <c r="V7" s="38"/>
      <c r="W7" s="11"/>
      <c r="X7" s="11"/>
      <c r="Y7" s="11"/>
      <c r="Z7" s="11"/>
      <c r="AA7" s="11"/>
      <c r="AB7" s="26"/>
      <c r="AC7" s="26"/>
      <c r="AD7" s="26"/>
      <c r="AE7" s="26"/>
      <c r="AF7" s="26"/>
      <c r="AG7" s="26"/>
      <c r="AH7" s="26"/>
    </row>
    <row r="8" spans="1:34" ht="14.45" customHeight="1" x14ac:dyDescent="0.25">
      <c r="A8" s="21">
        <v>2</v>
      </c>
      <c r="B8" s="31" t="s">
        <v>21</v>
      </c>
      <c r="C8" s="21">
        <v>2701</v>
      </c>
      <c r="D8" s="36">
        <f>C8/Sheet1!C14*100</f>
        <v>19.748482854427142</v>
      </c>
      <c r="E8" s="21">
        <v>2894</v>
      </c>
      <c r="F8" s="21">
        <f t="shared" ref="F8:F9" si="0">C8:C13-E8:E13</f>
        <v>-193</v>
      </c>
      <c r="G8" s="21">
        <v>1216</v>
      </c>
      <c r="H8" s="36">
        <f>G8/Sheet1!D14*100</f>
        <v>18.788627935723117</v>
      </c>
      <c r="I8" s="21">
        <v>1325</v>
      </c>
      <c r="J8" s="21">
        <f t="shared" ref="J8:J9" si="1">G8:G13-I8:I13</f>
        <v>-109</v>
      </c>
      <c r="K8" s="21">
        <v>359</v>
      </c>
      <c r="L8" s="36">
        <f>K8/Sheet1!E14*100</f>
        <v>27.509578544061302</v>
      </c>
      <c r="M8" s="21">
        <v>350</v>
      </c>
      <c r="N8" s="21">
        <f t="shared" ref="N8:N9" si="2">K8:K13-M8:M13</f>
        <v>9</v>
      </c>
      <c r="O8" s="21">
        <v>1126</v>
      </c>
      <c r="P8" s="36">
        <f>O8/Sheet1!F14*100</f>
        <v>19.084745762711862</v>
      </c>
      <c r="Q8" s="21">
        <v>1219</v>
      </c>
      <c r="R8" s="21">
        <f>O8:O12-Q8:Q12</f>
        <v>-93</v>
      </c>
      <c r="S8" s="38"/>
      <c r="T8" s="38"/>
      <c r="U8" s="38"/>
      <c r="V8" s="38"/>
      <c r="W8" s="11"/>
      <c r="X8" s="11"/>
      <c r="Y8" s="11"/>
      <c r="Z8" s="11"/>
      <c r="AA8" s="11"/>
      <c r="AB8" s="26"/>
      <c r="AC8" s="26"/>
      <c r="AD8" s="26"/>
      <c r="AE8" s="26"/>
      <c r="AF8" s="26"/>
      <c r="AG8" s="26"/>
      <c r="AH8" s="26"/>
    </row>
    <row r="9" spans="1:34" x14ac:dyDescent="0.25">
      <c r="A9" s="21">
        <v>3</v>
      </c>
      <c r="B9" s="31" t="s">
        <v>22</v>
      </c>
      <c r="C9" s="21">
        <v>1981</v>
      </c>
      <c r="D9" s="36">
        <f>C9/Sheet1!C15*100</f>
        <v>28.881761189677796</v>
      </c>
      <c r="E9" s="21">
        <v>2068</v>
      </c>
      <c r="F9" s="21">
        <f t="shared" si="0"/>
        <v>-87</v>
      </c>
      <c r="G9" s="21">
        <v>1507</v>
      </c>
      <c r="H9" s="36">
        <f>G9/Sheet1!D15*100</f>
        <v>30.982730263157894</v>
      </c>
      <c r="I9" s="21">
        <v>1532</v>
      </c>
      <c r="J9" s="21">
        <f t="shared" si="1"/>
        <v>-25</v>
      </c>
      <c r="K9" s="21">
        <v>229</v>
      </c>
      <c r="L9" s="36">
        <f>K9/Sheet1!E15*100</f>
        <v>24.105263157894736</v>
      </c>
      <c r="M9" s="21">
        <v>259</v>
      </c>
      <c r="N9" s="21">
        <f t="shared" si="2"/>
        <v>-30</v>
      </c>
      <c r="O9" s="21">
        <v>245</v>
      </c>
      <c r="P9" s="36">
        <f>O9/Sheet1!F15*100</f>
        <v>23.444976076555022</v>
      </c>
      <c r="Q9" s="21">
        <v>277</v>
      </c>
      <c r="R9" s="21">
        <f t="shared" ref="R9:R10" si="3">O9:O13-Q9:Q13</f>
        <v>-32</v>
      </c>
      <c r="S9" s="38"/>
      <c r="T9" s="38"/>
      <c r="U9" s="38"/>
      <c r="V9" s="38"/>
      <c r="W9" s="11"/>
      <c r="X9" s="11"/>
      <c r="Y9" s="11"/>
      <c r="Z9" s="11"/>
      <c r="AA9" s="11"/>
      <c r="AB9" s="26"/>
      <c r="AC9" s="26"/>
      <c r="AD9" s="26"/>
      <c r="AE9" s="26"/>
      <c r="AF9" s="26"/>
      <c r="AG9" s="26"/>
      <c r="AH9" s="26"/>
    </row>
    <row r="10" spans="1:34" x14ac:dyDescent="0.25">
      <c r="A10" s="21">
        <v>4</v>
      </c>
      <c r="B10" s="31" t="s">
        <v>23</v>
      </c>
      <c r="C10" s="21">
        <v>1924</v>
      </c>
      <c r="D10" s="36">
        <f>C10/Sheet1!C16*100</f>
        <v>31.880695940347969</v>
      </c>
      <c r="E10" s="21">
        <v>2091</v>
      </c>
      <c r="F10" s="21">
        <f>C10:C14-E10:E14</f>
        <v>-167</v>
      </c>
      <c r="G10" s="21">
        <v>844</v>
      </c>
      <c r="H10" s="36">
        <f>G10/Sheet1!D16*100</f>
        <v>45.547760388559091</v>
      </c>
      <c r="I10" s="21">
        <v>882</v>
      </c>
      <c r="J10" s="21">
        <f>G10:G14-I10:I14</f>
        <v>-38</v>
      </c>
      <c r="K10" s="21">
        <v>153</v>
      </c>
      <c r="L10" s="36">
        <f>K10/Sheet1!E16*100</f>
        <v>31.546391752577318</v>
      </c>
      <c r="M10" s="21">
        <v>162</v>
      </c>
      <c r="N10" s="21">
        <f>K10:K14-M10:M14</f>
        <v>-9</v>
      </c>
      <c r="O10" s="21">
        <v>927</v>
      </c>
      <c r="P10" s="36">
        <f>O10/Sheet1!F16*100</f>
        <v>25.074384636191503</v>
      </c>
      <c r="Q10" s="21">
        <v>1047</v>
      </c>
      <c r="R10" s="21">
        <f t="shared" si="3"/>
        <v>-120</v>
      </c>
      <c r="S10" s="38"/>
      <c r="T10" s="38"/>
      <c r="U10" s="38"/>
      <c r="V10" s="38"/>
      <c r="W10" s="11"/>
      <c r="X10" s="11">
        <v>2018</v>
      </c>
      <c r="Y10" s="11">
        <v>2019</v>
      </c>
      <c r="Z10" s="11"/>
      <c r="AA10" s="11"/>
      <c r="AB10" s="26"/>
      <c r="AC10" s="26"/>
      <c r="AD10" s="26"/>
      <c r="AE10" s="26"/>
      <c r="AF10" s="26"/>
      <c r="AG10" s="26"/>
      <c r="AH10" s="26"/>
    </row>
    <row r="11" spans="1:34" ht="15.75" thickBot="1" x14ac:dyDescent="0.3">
      <c r="A11" s="21">
        <v>5</v>
      </c>
      <c r="B11" s="31" t="s">
        <v>24</v>
      </c>
      <c r="C11" s="37">
        <v>1672</v>
      </c>
      <c r="D11" s="36">
        <f>C11/Sheet1!C17*100</f>
        <v>21.907756813417191</v>
      </c>
      <c r="E11" s="37">
        <v>1898</v>
      </c>
      <c r="F11" s="37">
        <f>C11:C14-E11:E14</f>
        <v>-226</v>
      </c>
      <c r="G11" s="21">
        <v>920</v>
      </c>
      <c r="H11" s="36">
        <f>G11/Sheet1!D17*100</f>
        <v>29.187817258883246</v>
      </c>
      <c r="I11" s="21">
        <v>997</v>
      </c>
      <c r="J11" s="37">
        <f>G11:G14-I11:I14</f>
        <v>-77</v>
      </c>
      <c r="K11" s="21" t="s">
        <v>14</v>
      </c>
      <c r="L11" s="36" t="s">
        <v>14</v>
      </c>
      <c r="M11" s="21" t="s">
        <v>14</v>
      </c>
      <c r="N11" s="37" t="s">
        <v>14</v>
      </c>
      <c r="O11" s="21">
        <v>752</v>
      </c>
      <c r="P11" s="36">
        <f>O11/Sheet1!F17*100</f>
        <v>16.785714285714285</v>
      </c>
      <c r="Q11" s="21">
        <v>901</v>
      </c>
      <c r="R11" s="37">
        <f>O11:O14-Q11:Q14</f>
        <v>-149</v>
      </c>
      <c r="S11" s="38"/>
      <c r="T11" s="38"/>
      <c r="U11" s="38"/>
      <c r="V11" s="38"/>
      <c r="W11" s="11"/>
      <c r="X11" s="11">
        <v>10412</v>
      </c>
      <c r="Y11" s="11">
        <v>10220</v>
      </c>
      <c r="Z11" s="11"/>
      <c r="AA11" s="11"/>
      <c r="AB11" s="26"/>
      <c r="AC11" s="26"/>
      <c r="AD11" s="26"/>
      <c r="AE11" s="26"/>
      <c r="AF11" s="26"/>
      <c r="AG11" s="26"/>
      <c r="AH11" s="26"/>
    </row>
    <row r="12" spans="1:34" ht="15" customHeight="1" thickBot="1" x14ac:dyDescent="0.3">
      <c r="A12" s="63" t="s">
        <v>19</v>
      </c>
      <c r="B12" s="64"/>
      <c r="C12" s="6">
        <f>SUM(C7:C11)</f>
        <v>9351</v>
      </c>
      <c r="D12" s="39">
        <f>C12/Sheet1!C18*100</f>
        <v>22.037093771357199</v>
      </c>
      <c r="E12" s="6">
        <f>SUM(E7:E11)</f>
        <v>10220</v>
      </c>
      <c r="F12" s="6">
        <f>C12:C14-E12:E14</f>
        <v>-869</v>
      </c>
      <c r="G12" s="6">
        <f>SUM(G7:G11)</f>
        <v>5118</v>
      </c>
      <c r="H12" s="39">
        <f>G12/Sheet1!D18*100</f>
        <v>23.614635721865916</v>
      </c>
      <c r="I12" s="6">
        <f>SUM(I7:I11)</f>
        <v>5473</v>
      </c>
      <c r="J12" s="6">
        <f>G12:G14-I12:I14</f>
        <v>-355</v>
      </c>
      <c r="K12" s="6">
        <f>SUM(K7:K11)</f>
        <v>1183</v>
      </c>
      <c r="L12" s="39">
        <f>K12/Sheet1!E18*100</f>
        <v>20.982617949627528</v>
      </c>
      <c r="M12" s="6">
        <f>SUM(M7:M11)</f>
        <v>1303</v>
      </c>
      <c r="N12" s="6">
        <f>K12:K14-M12:M14</f>
        <v>-120</v>
      </c>
      <c r="O12" s="6">
        <f>SUM(O8:O11)</f>
        <v>3050</v>
      </c>
      <c r="P12" s="39">
        <f>O12/Sheet1!F18*100</f>
        <v>20.169289776484593</v>
      </c>
      <c r="Q12" s="6">
        <f>SUM(Q8:Q11)</f>
        <v>3444</v>
      </c>
      <c r="R12" s="6">
        <f>O12:O14-Q12:Q14</f>
        <v>-394</v>
      </c>
      <c r="S12" s="38"/>
      <c r="T12" s="38"/>
      <c r="U12" s="38"/>
      <c r="V12" s="38"/>
      <c r="W12" s="11"/>
      <c r="X12" s="11"/>
      <c r="Y12" s="11"/>
      <c r="Z12" s="11"/>
      <c r="AA12" s="11"/>
      <c r="AB12" s="26"/>
      <c r="AC12" s="26"/>
      <c r="AD12" s="26"/>
      <c r="AE12" s="26"/>
      <c r="AF12" s="26"/>
      <c r="AG12" s="26"/>
      <c r="AH12" s="26"/>
    </row>
    <row r="13" spans="1:3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8"/>
      <c r="T13" s="38"/>
      <c r="U13" s="38"/>
      <c r="V13" s="38"/>
      <c r="W13" s="11"/>
      <c r="X13" s="11"/>
      <c r="Y13" s="11"/>
      <c r="Z13" s="11"/>
      <c r="AA13" s="11"/>
      <c r="AB13" s="26"/>
      <c r="AC13" s="26"/>
      <c r="AD13" s="26"/>
      <c r="AE13" s="26"/>
      <c r="AF13" s="26"/>
      <c r="AG13" s="26"/>
      <c r="AH13" s="26"/>
    </row>
    <row r="14" spans="1:34" x14ac:dyDescent="0.25">
      <c r="A14" s="4"/>
      <c r="B14" s="2"/>
      <c r="C14" s="2"/>
      <c r="D14" s="2"/>
      <c r="E14" s="2"/>
      <c r="F14" s="2"/>
      <c r="G14" s="2"/>
      <c r="H14" s="2"/>
      <c r="I14" s="2"/>
      <c r="S14" s="38"/>
      <c r="T14" s="38"/>
      <c r="U14" s="38"/>
      <c r="V14" s="38"/>
      <c r="W14" s="26"/>
      <c r="X14" s="26"/>
      <c r="Y14" s="26"/>
      <c r="Z14" s="26"/>
      <c r="AA14" s="38"/>
      <c r="AB14" s="26"/>
      <c r="AC14" s="26"/>
      <c r="AD14" s="26"/>
      <c r="AE14" s="26"/>
      <c r="AF14" s="26"/>
      <c r="AG14" s="26"/>
      <c r="AH14" s="26"/>
    </row>
    <row r="15" spans="1:34" x14ac:dyDescent="0.25">
      <c r="S15" s="38"/>
      <c r="T15" s="38"/>
      <c r="U15" s="38"/>
      <c r="V15" s="38"/>
      <c r="W15" s="38"/>
      <c r="X15" s="38"/>
      <c r="Y15" s="38"/>
      <c r="Z15" s="38"/>
      <c r="AA15" s="38"/>
      <c r="AB15" s="26"/>
      <c r="AC15" s="26"/>
      <c r="AD15" s="26"/>
      <c r="AE15" s="26"/>
      <c r="AF15" s="26"/>
      <c r="AG15" s="26"/>
      <c r="AH15" s="26"/>
    </row>
    <row r="16" spans="1:34" x14ac:dyDescent="0.25"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20:34" x14ac:dyDescent="0.25"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</sheetData>
  <mergeCells count="18">
    <mergeCell ref="A12:B12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G40"/>
  <sheetViews>
    <sheetView topLeftCell="Q1" zoomScale="130" zoomScaleNormal="130" workbookViewId="0">
      <selection activeCell="AG13" sqref="AG13:AG14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33" x14ac:dyDescent="0.2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Y2" s="26"/>
    </row>
    <row r="3" spans="1:3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"/>
      <c r="T3" s="11"/>
      <c r="U3" s="11"/>
      <c r="V3" s="11"/>
      <c r="W3" s="11"/>
      <c r="X3" s="26"/>
      <c r="Y3" s="26"/>
    </row>
    <row r="4" spans="1:33" x14ac:dyDescent="0.25">
      <c r="A4" s="22" t="s">
        <v>0</v>
      </c>
      <c r="B4" s="13" t="s">
        <v>1</v>
      </c>
      <c r="C4" s="67" t="s">
        <v>2</v>
      </c>
      <c r="D4" s="67"/>
      <c r="E4" s="67"/>
      <c r="F4" s="67"/>
      <c r="G4" s="67" t="s">
        <v>3</v>
      </c>
      <c r="H4" s="67"/>
      <c r="I4" s="67"/>
      <c r="J4" s="67"/>
      <c r="K4" s="67" t="s">
        <v>4</v>
      </c>
      <c r="L4" s="67"/>
      <c r="M4" s="67"/>
      <c r="N4" s="67"/>
      <c r="O4" s="67" t="s">
        <v>5</v>
      </c>
      <c r="P4" s="67"/>
      <c r="Q4" s="67"/>
      <c r="R4" s="67"/>
      <c r="S4" s="11"/>
      <c r="T4" s="11"/>
      <c r="U4" s="11"/>
      <c r="V4" s="11"/>
      <c r="W4" s="11"/>
      <c r="X4" s="11"/>
      <c r="Y4" s="11"/>
      <c r="Z4" s="11"/>
      <c r="AA4" s="26"/>
      <c r="AB4" s="26"/>
    </row>
    <row r="5" spans="1:33" ht="15" customHeight="1" x14ac:dyDescent="0.25">
      <c r="A5" s="22" t="s">
        <v>6</v>
      </c>
      <c r="B5" s="15" t="s">
        <v>7</v>
      </c>
      <c r="C5" s="65">
        <v>2020</v>
      </c>
      <c r="D5" s="65"/>
      <c r="E5" s="65">
        <v>2019</v>
      </c>
      <c r="F5" s="68" t="s">
        <v>25</v>
      </c>
      <c r="G5" s="65">
        <v>2020</v>
      </c>
      <c r="H5" s="65"/>
      <c r="I5" s="65">
        <v>2019</v>
      </c>
      <c r="J5" s="68" t="s">
        <v>25</v>
      </c>
      <c r="K5" s="65">
        <v>2020</v>
      </c>
      <c r="L5" s="65"/>
      <c r="M5" s="65">
        <v>2019</v>
      </c>
      <c r="N5" s="68" t="s">
        <v>25</v>
      </c>
      <c r="O5" s="65">
        <v>2020</v>
      </c>
      <c r="P5" s="65"/>
      <c r="Q5" s="61">
        <v>2019</v>
      </c>
      <c r="R5" s="68" t="s">
        <v>25</v>
      </c>
      <c r="S5" s="72" t="s">
        <v>37</v>
      </c>
      <c r="T5" s="72"/>
      <c r="U5" s="73"/>
      <c r="V5" s="11"/>
      <c r="W5" s="11"/>
      <c r="X5" s="11"/>
      <c r="Y5" s="11"/>
      <c r="Z5" s="11"/>
      <c r="AA5" s="26"/>
      <c r="AB5" s="26"/>
    </row>
    <row r="6" spans="1:33" x14ac:dyDescent="0.25">
      <c r="A6" s="23"/>
      <c r="B6" s="23" t="s">
        <v>8</v>
      </c>
      <c r="C6" s="20" t="s">
        <v>9</v>
      </c>
      <c r="D6" s="20" t="s">
        <v>10</v>
      </c>
      <c r="E6" s="65"/>
      <c r="F6" s="68"/>
      <c r="G6" s="20" t="s">
        <v>9</v>
      </c>
      <c r="H6" s="20" t="s">
        <v>10</v>
      </c>
      <c r="I6" s="65"/>
      <c r="J6" s="68"/>
      <c r="K6" s="20" t="s">
        <v>9</v>
      </c>
      <c r="L6" s="20" t="s">
        <v>10</v>
      </c>
      <c r="M6" s="65"/>
      <c r="N6" s="68"/>
      <c r="O6" s="20" t="s">
        <v>9</v>
      </c>
      <c r="P6" s="20" t="s">
        <v>10</v>
      </c>
      <c r="Q6" s="61"/>
      <c r="R6" s="68"/>
      <c r="S6" s="11"/>
      <c r="T6" s="11"/>
      <c r="U6" s="11"/>
      <c r="V6" s="11"/>
      <c r="W6" s="11"/>
      <c r="X6" s="73" t="s">
        <v>35</v>
      </c>
      <c r="Y6" s="74" t="s">
        <v>38</v>
      </c>
      <c r="Z6" s="11"/>
      <c r="AA6" s="26"/>
      <c r="AB6" s="26"/>
    </row>
    <row r="7" spans="1:33" x14ac:dyDescent="0.25">
      <c r="A7" s="24">
        <v>1</v>
      </c>
      <c r="B7" s="32" t="s">
        <v>11</v>
      </c>
      <c r="C7" s="24">
        <v>1494</v>
      </c>
      <c r="D7" s="40">
        <f>C7/Sheet1!C4*100</f>
        <v>18.451278251204151</v>
      </c>
      <c r="E7" s="24">
        <v>1898</v>
      </c>
      <c r="F7" s="24">
        <f>C7:C16-E7:E16</f>
        <v>-404</v>
      </c>
      <c r="G7" s="24">
        <v>683</v>
      </c>
      <c r="H7" s="40">
        <f>G7/T7*100</f>
        <v>18.469442942130883</v>
      </c>
      <c r="I7" s="24">
        <v>901</v>
      </c>
      <c r="J7" s="24">
        <f>G7:G16-I7:I16</f>
        <v>-218</v>
      </c>
      <c r="K7" s="24">
        <v>346</v>
      </c>
      <c r="L7" s="40">
        <f>K7/U7*100</f>
        <v>28.407224958949094</v>
      </c>
      <c r="M7" s="24">
        <v>516</v>
      </c>
      <c r="N7" s="24">
        <f>K7:K16-M7:M16</f>
        <v>-170</v>
      </c>
      <c r="O7" s="24">
        <v>465</v>
      </c>
      <c r="P7" s="40">
        <f>O7/V7*100</f>
        <v>23.882896764252695</v>
      </c>
      <c r="Q7" s="41">
        <v>481</v>
      </c>
      <c r="R7" s="24">
        <f>O7:O16-Q7:Q16</f>
        <v>-16</v>
      </c>
      <c r="S7" s="75">
        <v>6863</v>
      </c>
      <c r="T7" s="75">
        <v>3698</v>
      </c>
      <c r="U7" s="75">
        <v>1218</v>
      </c>
      <c r="V7" s="75">
        <v>1947</v>
      </c>
      <c r="W7" s="11"/>
      <c r="X7" s="11">
        <v>95470</v>
      </c>
      <c r="Y7" s="76">
        <v>72000</v>
      </c>
      <c r="Z7" s="11"/>
      <c r="AA7" s="26"/>
      <c r="AB7" s="26"/>
      <c r="AC7" s="26"/>
      <c r="AD7" s="26"/>
      <c r="AE7" s="26"/>
      <c r="AF7" s="26"/>
      <c r="AG7" s="26"/>
    </row>
    <row r="8" spans="1:33" x14ac:dyDescent="0.25">
      <c r="A8" s="21">
        <v>2</v>
      </c>
      <c r="B8" s="31" t="s">
        <v>12</v>
      </c>
      <c r="C8" s="21">
        <v>2279</v>
      </c>
      <c r="D8" s="40">
        <f>C8/Sheet1!C5*100</f>
        <v>29.455861445004523</v>
      </c>
      <c r="E8" s="21">
        <v>2229</v>
      </c>
      <c r="F8" s="21">
        <f>C8:C16-E8:E16</f>
        <v>50</v>
      </c>
      <c r="G8" s="21">
        <v>581</v>
      </c>
      <c r="H8" s="40">
        <f>G8/Sheet1!D5*100</f>
        <v>34.196586227192469</v>
      </c>
      <c r="I8" s="21">
        <v>635</v>
      </c>
      <c r="J8" s="21">
        <f>G8:G16-I8:I16</f>
        <v>-54</v>
      </c>
      <c r="K8" s="21">
        <v>454</v>
      </c>
      <c r="L8" s="40">
        <f>K8/Sheet1!E5*100</f>
        <v>35.889328063241102</v>
      </c>
      <c r="M8" s="21">
        <v>397</v>
      </c>
      <c r="N8" s="21">
        <f>K8:K16-M8:M16</f>
        <v>57</v>
      </c>
      <c r="O8" s="21">
        <v>1244</v>
      </c>
      <c r="P8" s="40">
        <f>O8/Sheet1!F5*100</f>
        <v>26.063272574900481</v>
      </c>
      <c r="Q8" s="42">
        <v>1197</v>
      </c>
      <c r="R8" s="21">
        <f>O8:O16-Q8:Q16</f>
        <v>47</v>
      </c>
      <c r="S8" s="75">
        <v>7094</v>
      </c>
      <c r="T8" s="75">
        <v>1682</v>
      </c>
      <c r="U8" s="75">
        <v>1200</v>
      </c>
      <c r="V8" s="75">
        <v>4212</v>
      </c>
      <c r="W8" s="11"/>
      <c r="X8" s="11"/>
      <c r="Y8" s="11"/>
      <c r="Z8" s="11"/>
      <c r="AA8" s="26"/>
      <c r="AB8" s="26"/>
      <c r="AC8" s="26"/>
      <c r="AD8" s="26"/>
      <c r="AE8" s="26"/>
      <c r="AF8" s="26"/>
      <c r="AG8" s="26"/>
    </row>
    <row r="9" spans="1:33" x14ac:dyDescent="0.25">
      <c r="A9" s="21">
        <v>3</v>
      </c>
      <c r="B9" s="31" t="s">
        <v>13</v>
      </c>
      <c r="C9" s="21">
        <v>920</v>
      </c>
      <c r="D9" s="40">
        <f>C9/Sheet1!C6*100</f>
        <v>26.924202516827627</v>
      </c>
      <c r="E9" s="21">
        <v>1090</v>
      </c>
      <c r="F9" s="21">
        <f>C9:C17-E9:E17</f>
        <v>-170</v>
      </c>
      <c r="G9" s="21">
        <v>525</v>
      </c>
      <c r="H9" s="40">
        <f t="shared" ref="H9:H13" si="0">G9/T9*100</f>
        <v>36.407766990291265</v>
      </c>
      <c r="I9" s="21">
        <v>622</v>
      </c>
      <c r="J9" s="21">
        <f>G9:G17-I9:I17</f>
        <v>-97</v>
      </c>
      <c r="K9" s="21" t="s">
        <v>14</v>
      </c>
      <c r="L9" s="36" t="s">
        <v>14</v>
      </c>
      <c r="M9" s="21" t="s">
        <v>14</v>
      </c>
      <c r="N9" s="21" t="s">
        <v>14</v>
      </c>
      <c r="O9" s="21">
        <v>395</v>
      </c>
      <c r="P9" s="40">
        <f t="shared" ref="P9:P13" si="1">O9/V9*100</f>
        <v>29.477611940298509</v>
      </c>
      <c r="Q9" s="42">
        <v>468</v>
      </c>
      <c r="R9" s="21">
        <f>O9:O17-Q9:Q17</f>
        <v>-73</v>
      </c>
      <c r="S9" s="75">
        <v>2782</v>
      </c>
      <c r="T9" s="75">
        <v>1442</v>
      </c>
      <c r="U9" s="75" t="s">
        <v>14</v>
      </c>
      <c r="V9" s="75">
        <v>1340</v>
      </c>
      <c r="W9" s="11"/>
      <c r="X9" s="11"/>
      <c r="Y9" s="11"/>
      <c r="Z9" s="11"/>
      <c r="AA9" s="26"/>
      <c r="AB9" s="26"/>
      <c r="AC9" s="26"/>
      <c r="AD9" s="26"/>
      <c r="AE9" s="26"/>
      <c r="AF9" s="26"/>
      <c r="AG9" s="26"/>
    </row>
    <row r="10" spans="1:33" x14ac:dyDescent="0.25">
      <c r="A10" s="21">
        <v>4</v>
      </c>
      <c r="B10" s="31" t="s">
        <v>15</v>
      </c>
      <c r="C10" s="21">
        <v>1387</v>
      </c>
      <c r="D10" s="40">
        <f>C10/Sheet1!C7*100</f>
        <v>21.276269366467247</v>
      </c>
      <c r="E10" s="21">
        <v>1530</v>
      </c>
      <c r="F10" s="21">
        <f>C10:C17-E10:E17</f>
        <v>-143</v>
      </c>
      <c r="G10" s="21">
        <v>316</v>
      </c>
      <c r="H10" s="40">
        <f t="shared" si="0"/>
        <v>26.202321724709783</v>
      </c>
      <c r="I10" s="21">
        <v>395</v>
      </c>
      <c r="J10" s="21">
        <f>G10:G17-I10:I17</f>
        <v>-79</v>
      </c>
      <c r="K10" s="21">
        <v>688</v>
      </c>
      <c r="L10" s="36">
        <f>K10/U10*100</f>
        <v>26.833073322932915</v>
      </c>
      <c r="M10" s="21">
        <v>720</v>
      </c>
      <c r="N10" s="21">
        <f>K10:K17-M10:M17</f>
        <v>-32</v>
      </c>
      <c r="O10" s="21">
        <v>383</v>
      </c>
      <c r="P10" s="40">
        <f t="shared" si="1"/>
        <v>18.538238141335913</v>
      </c>
      <c r="Q10" s="42">
        <v>415</v>
      </c>
      <c r="R10" s="21">
        <f>O10:O17-Q10:Q17</f>
        <v>-32</v>
      </c>
      <c r="S10" s="75">
        <v>5836</v>
      </c>
      <c r="T10" s="75">
        <v>1206</v>
      </c>
      <c r="U10" s="75">
        <v>2564</v>
      </c>
      <c r="V10" s="75">
        <v>2066</v>
      </c>
      <c r="W10" s="11"/>
      <c r="X10" s="11"/>
      <c r="Y10" s="11"/>
      <c r="Z10" s="11"/>
      <c r="AA10" s="26"/>
      <c r="AB10" s="26"/>
      <c r="AC10" s="26"/>
      <c r="AD10" s="26"/>
      <c r="AE10" s="26"/>
      <c r="AF10" s="26"/>
      <c r="AG10" s="26"/>
    </row>
    <row r="11" spans="1:33" x14ac:dyDescent="0.25">
      <c r="A11" s="21">
        <v>5</v>
      </c>
      <c r="B11" s="31" t="s">
        <v>16</v>
      </c>
      <c r="C11" s="21">
        <v>2868</v>
      </c>
      <c r="D11" s="40">
        <f>C11/Sheet1!C8*100</f>
        <v>32.041112724835216</v>
      </c>
      <c r="E11" s="21">
        <v>2881</v>
      </c>
      <c r="F11" s="21">
        <f>C11:C17-E11:E17</f>
        <v>-13</v>
      </c>
      <c r="G11" s="21">
        <v>752</v>
      </c>
      <c r="H11" s="40">
        <f t="shared" si="0"/>
        <v>38.426162493612672</v>
      </c>
      <c r="I11" s="21">
        <v>745</v>
      </c>
      <c r="J11" s="21">
        <f>G11:G17-I11:I17</f>
        <v>7</v>
      </c>
      <c r="K11" s="21">
        <v>1241</v>
      </c>
      <c r="L11" s="36">
        <f>K11/U11*100</f>
        <v>36.650915534554045</v>
      </c>
      <c r="M11" s="21">
        <v>1242</v>
      </c>
      <c r="N11" s="21">
        <f>K11:K17-M11:M17</f>
        <v>-1</v>
      </c>
      <c r="O11" s="21">
        <v>875</v>
      </c>
      <c r="P11" s="40">
        <f t="shared" si="1"/>
        <v>25.15813686026452</v>
      </c>
      <c r="Q11" s="42">
        <v>894</v>
      </c>
      <c r="R11" s="21">
        <f>O11:O17-Q11:Q17</f>
        <v>-19</v>
      </c>
      <c r="S11" s="75">
        <v>8821</v>
      </c>
      <c r="T11" s="75">
        <v>1957</v>
      </c>
      <c r="U11" s="75">
        <v>3386</v>
      </c>
      <c r="V11" s="75">
        <v>3478</v>
      </c>
      <c r="W11" s="11"/>
      <c r="X11" s="11"/>
      <c r="Y11" s="11"/>
      <c r="Z11" s="11"/>
      <c r="AA11" s="26"/>
      <c r="AB11" s="26"/>
      <c r="AC11" s="26"/>
      <c r="AD11" s="26"/>
      <c r="AE11" s="26"/>
      <c r="AF11" s="26"/>
      <c r="AG11" s="26"/>
    </row>
    <row r="12" spans="1:33" x14ac:dyDescent="0.25">
      <c r="A12" s="21">
        <v>6</v>
      </c>
      <c r="B12" s="31" t="s">
        <v>17</v>
      </c>
      <c r="C12" s="21">
        <v>1681</v>
      </c>
      <c r="D12" s="40">
        <f>C12/Sheet1!C9*100</f>
        <v>19.841831916902738</v>
      </c>
      <c r="E12" s="21">
        <v>1964</v>
      </c>
      <c r="F12" s="21">
        <f>C12:C17-E12:E17</f>
        <v>-283</v>
      </c>
      <c r="G12" s="21">
        <v>855</v>
      </c>
      <c r="H12" s="40">
        <f t="shared" si="0"/>
        <v>27.518506598004507</v>
      </c>
      <c r="I12" s="21">
        <v>1015</v>
      </c>
      <c r="J12" s="21">
        <f>G12:G17-I12:I17</f>
        <v>-160</v>
      </c>
      <c r="K12" s="21" t="s">
        <v>14</v>
      </c>
      <c r="L12" s="36" t="s">
        <v>14</v>
      </c>
      <c r="M12" s="21" t="s">
        <v>14</v>
      </c>
      <c r="N12" s="21" t="s">
        <v>14</v>
      </c>
      <c r="O12" s="21">
        <v>826</v>
      </c>
      <c r="P12" s="40">
        <f t="shared" si="1"/>
        <v>24.576019041951799</v>
      </c>
      <c r="Q12" s="42">
        <v>949</v>
      </c>
      <c r="R12" s="21">
        <f>O12:O17-Q12:Q17</f>
        <v>-123</v>
      </c>
      <c r="S12" s="75">
        <v>6468</v>
      </c>
      <c r="T12" s="75">
        <v>3107</v>
      </c>
      <c r="U12" s="75" t="s">
        <v>14</v>
      </c>
      <c r="V12" s="75">
        <v>3361</v>
      </c>
      <c r="W12" s="11"/>
      <c r="X12" s="73" t="s">
        <v>36</v>
      </c>
      <c r="Y12" s="73"/>
      <c r="Z12" s="11"/>
      <c r="AA12" s="26"/>
      <c r="AB12" s="26"/>
      <c r="AC12" s="26"/>
      <c r="AD12" s="26"/>
      <c r="AE12" s="26"/>
      <c r="AF12" s="26"/>
      <c r="AG12" s="26"/>
    </row>
    <row r="13" spans="1:33" ht="15" customHeight="1" x14ac:dyDescent="0.25">
      <c r="A13" s="21">
        <v>7</v>
      </c>
      <c r="B13" s="31" t="s">
        <v>26</v>
      </c>
      <c r="C13" s="21">
        <v>2885</v>
      </c>
      <c r="D13" s="40">
        <f>C13/Sheet1!C10*100</f>
        <v>30.885344181565145</v>
      </c>
      <c r="E13" s="21">
        <v>3216</v>
      </c>
      <c r="F13" s="21">
        <f>C13:C17-E13:E17</f>
        <v>-331</v>
      </c>
      <c r="G13" s="21">
        <v>469</v>
      </c>
      <c r="H13" s="40">
        <f t="shared" si="0"/>
        <v>48.80332986472424</v>
      </c>
      <c r="I13" s="21">
        <v>508</v>
      </c>
      <c r="J13" s="21">
        <f>G13:G17-I13:I17</f>
        <v>-39</v>
      </c>
      <c r="K13" s="21">
        <v>406</v>
      </c>
      <c r="L13" s="36">
        <f>K13/U13*100</f>
        <v>41.093117408906885</v>
      </c>
      <c r="M13" s="21">
        <v>491</v>
      </c>
      <c r="N13" s="21">
        <f>K13:K17-M13:M17</f>
        <v>-85</v>
      </c>
      <c r="O13" s="21">
        <v>2010</v>
      </c>
      <c r="P13" s="40">
        <f t="shared" si="1"/>
        <v>31.095297029702973</v>
      </c>
      <c r="Q13" s="42">
        <v>2217</v>
      </c>
      <c r="R13" s="21">
        <f>O13:O17-Q13:Q17</f>
        <v>-207</v>
      </c>
      <c r="S13" s="75">
        <v>8413</v>
      </c>
      <c r="T13" s="75">
        <v>961</v>
      </c>
      <c r="U13" s="75">
        <v>988</v>
      </c>
      <c r="V13" s="75">
        <v>6464</v>
      </c>
      <c r="W13" s="11"/>
      <c r="X13" s="11">
        <v>2018</v>
      </c>
      <c r="Y13" s="11">
        <v>2019</v>
      </c>
      <c r="Z13" s="11"/>
      <c r="AA13" s="26"/>
      <c r="AB13" s="26"/>
      <c r="AC13" s="26"/>
      <c r="AD13" s="26"/>
      <c r="AE13" s="26"/>
      <c r="AF13" s="26"/>
      <c r="AG13" s="26"/>
    </row>
    <row r="14" spans="1:33" x14ac:dyDescent="0.25">
      <c r="A14" s="69" t="s">
        <v>19</v>
      </c>
      <c r="B14" s="70"/>
      <c r="C14" s="43">
        <f>SUM(C7:C13)</f>
        <v>13514</v>
      </c>
      <c r="D14" s="44">
        <f>C14/S14*100</f>
        <v>29.202411565140352</v>
      </c>
      <c r="E14" s="43">
        <f>SUM(E7:E13)</f>
        <v>14808</v>
      </c>
      <c r="F14" s="45">
        <f>C14:C17-E14:E17</f>
        <v>-1294</v>
      </c>
      <c r="G14" s="43">
        <f>SUM(G7:G13)</f>
        <v>4181</v>
      </c>
      <c r="H14" s="44">
        <f>G14/T14*100</f>
        <v>29.751654451006903</v>
      </c>
      <c r="I14" s="43">
        <f>SUM(I7:I13)</f>
        <v>4821</v>
      </c>
      <c r="J14" s="45">
        <f>G14:G17-I14:I17</f>
        <v>-640</v>
      </c>
      <c r="K14" s="43">
        <f>SUM(K7:K13)</f>
        <v>3135</v>
      </c>
      <c r="L14" s="44">
        <f>K14/U14*100</f>
        <v>33.507909362975631</v>
      </c>
      <c r="M14" s="43">
        <f>SUM(M7:M13)</f>
        <v>3366</v>
      </c>
      <c r="N14" s="45">
        <f>K14:K17-M14:M17</f>
        <v>-231</v>
      </c>
      <c r="O14" s="43">
        <f>SUM(O7:O13)</f>
        <v>6198</v>
      </c>
      <c r="P14" s="44">
        <f>O14/V14*100</f>
        <v>27.10337589644919</v>
      </c>
      <c r="Q14" s="46">
        <f>SUM(Q7:Q13)</f>
        <v>6621</v>
      </c>
      <c r="R14" s="45">
        <f>O14:O17-Q14:Q17</f>
        <v>-423</v>
      </c>
      <c r="S14" s="77">
        <f>SUM(S7:S13)</f>
        <v>46277</v>
      </c>
      <c r="T14" s="77">
        <f>SUM(T7:T13)</f>
        <v>14053</v>
      </c>
      <c r="U14" s="77">
        <f>SUM(U7:U13)</f>
        <v>9356</v>
      </c>
      <c r="V14" s="77">
        <f>SUM(V7:V13)</f>
        <v>22868</v>
      </c>
      <c r="W14" s="11"/>
      <c r="X14" s="11">
        <v>28053</v>
      </c>
      <c r="Y14" s="11">
        <v>26217</v>
      </c>
      <c r="Z14" s="11"/>
      <c r="AA14" s="26"/>
      <c r="AB14" s="26"/>
      <c r="AC14" s="26"/>
      <c r="AD14" s="26"/>
      <c r="AE14" s="26"/>
      <c r="AF14" s="26"/>
      <c r="AG14" s="26"/>
    </row>
    <row r="15" spans="1:33" ht="15.75" thickBot="1" x14ac:dyDescent="0.3">
      <c r="A15" s="25">
        <v>8</v>
      </c>
      <c r="B15" s="33" t="s">
        <v>18</v>
      </c>
      <c r="C15" s="25">
        <v>9956</v>
      </c>
      <c r="D15" s="47">
        <f>C15/Sheet1!C11*100</f>
        <v>18.288023512123438</v>
      </c>
      <c r="E15" s="25">
        <v>11409</v>
      </c>
      <c r="F15" s="37">
        <f>C15:C17-E15:E17</f>
        <v>-1453</v>
      </c>
      <c r="G15" s="25">
        <v>0</v>
      </c>
      <c r="H15" s="47">
        <v>0</v>
      </c>
      <c r="I15" s="25">
        <v>0</v>
      </c>
      <c r="J15" s="37">
        <f>G15:G17-I15:I17</f>
        <v>0</v>
      </c>
      <c r="K15" s="25">
        <v>9956</v>
      </c>
      <c r="L15" s="47">
        <f>K15/Sheet1!E11*100</f>
        <v>20.148543905449984</v>
      </c>
      <c r="M15" s="25">
        <v>9028</v>
      </c>
      <c r="N15" s="37">
        <f>K15:K17-M15:M17</f>
        <v>928</v>
      </c>
      <c r="O15" s="25" t="s">
        <v>14</v>
      </c>
      <c r="P15" s="47" t="s">
        <v>14</v>
      </c>
      <c r="Q15" s="48" t="s">
        <v>14</v>
      </c>
      <c r="R15" s="37" t="s">
        <v>14</v>
      </c>
      <c r="S15" s="75">
        <v>49193</v>
      </c>
      <c r="T15" s="75">
        <v>4674</v>
      </c>
      <c r="U15" s="75">
        <v>44519</v>
      </c>
      <c r="V15" s="75" t="s">
        <v>14</v>
      </c>
      <c r="W15" s="11"/>
      <c r="X15" s="11"/>
      <c r="Y15" s="11"/>
      <c r="Z15" s="11"/>
      <c r="AA15" s="26"/>
      <c r="AB15" s="26"/>
      <c r="AC15" s="26"/>
      <c r="AD15" s="26"/>
      <c r="AE15" s="26"/>
      <c r="AF15" s="26"/>
      <c r="AG15" s="26"/>
    </row>
    <row r="16" spans="1:33" ht="15.75" thickBot="1" x14ac:dyDescent="0.3">
      <c r="A16" s="6"/>
      <c r="B16" s="10" t="s">
        <v>19</v>
      </c>
      <c r="C16" s="49">
        <f>SUM(C14:C15)</f>
        <v>23470</v>
      </c>
      <c r="D16" s="39">
        <f>C16/S16*100</f>
        <v>24.583638839425998</v>
      </c>
      <c r="E16" s="49">
        <f>SUM(E14:E15)</f>
        <v>26217</v>
      </c>
      <c r="F16" s="6">
        <f>C16:C17-E16:E17</f>
        <v>-2747</v>
      </c>
      <c r="G16" s="50">
        <f>SUM(G14:G15)</f>
        <v>4181</v>
      </c>
      <c r="H16" s="39">
        <v>29.1</v>
      </c>
      <c r="I16" s="50">
        <f>SUM(I14:I15)</f>
        <v>4821</v>
      </c>
      <c r="J16" s="6">
        <f>G16:G17-I16:I17</f>
        <v>-640</v>
      </c>
      <c r="K16" s="50">
        <f>SUM(K14:K15)</f>
        <v>13091</v>
      </c>
      <c r="L16" s="39">
        <f>K16/U16*100</f>
        <v>24.298839907192576</v>
      </c>
      <c r="M16" s="50">
        <f>SUM(M14:M15)</f>
        <v>12394</v>
      </c>
      <c r="N16" s="6">
        <f>K16:K17-M16:M17</f>
        <v>697</v>
      </c>
      <c r="O16" s="50">
        <f>SUM(O14:O15)</f>
        <v>6198</v>
      </c>
      <c r="P16" s="39">
        <v>30.7</v>
      </c>
      <c r="Q16" s="51">
        <f>SUM(Q14:Q15)</f>
        <v>6621</v>
      </c>
      <c r="R16" s="52">
        <f>O16:O17-Q16:Q17</f>
        <v>-423</v>
      </c>
      <c r="S16" s="77">
        <f>SUM(S14:S15)</f>
        <v>95470</v>
      </c>
      <c r="T16" s="77">
        <f>SUM(T14:T15)</f>
        <v>18727</v>
      </c>
      <c r="U16" s="77">
        <f>SUM(U14:U15)</f>
        <v>53875</v>
      </c>
      <c r="V16" s="77">
        <v>22868</v>
      </c>
      <c r="W16" s="11"/>
      <c r="X16" s="11"/>
      <c r="Y16" s="11"/>
      <c r="Z16" s="11"/>
      <c r="AA16" s="26"/>
      <c r="AB16" s="26"/>
      <c r="AC16" s="26"/>
      <c r="AD16" s="26"/>
      <c r="AE16" s="26"/>
      <c r="AF16" s="26"/>
      <c r="AG16" s="26"/>
    </row>
    <row r="17" spans="1:28" x14ac:dyDescent="0.25">
      <c r="A17" s="7"/>
      <c r="B17" s="8"/>
      <c r="C17" s="8"/>
      <c r="D17" s="8"/>
      <c r="E17" s="8"/>
      <c r="F17" s="8"/>
      <c r="G17" s="8"/>
      <c r="H17" s="8"/>
      <c r="I17" s="8"/>
      <c r="J17" s="9"/>
      <c r="S17" s="11"/>
      <c r="T17" s="11"/>
      <c r="U17" s="11"/>
      <c r="V17" s="11"/>
      <c r="W17" s="11"/>
      <c r="X17" s="11"/>
      <c r="Y17" s="11"/>
      <c r="Z17" s="11"/>
      <c r="AA17" s="26"/>
      <c r="AB17" s="26"/>
    </row>
    <row r="18" spans="1:2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S18" s="11"/>
      <c r="T18" s="11"/>
      <c r="U18" s="11"/>
      <c r="V18" s="11"/>
      <c r="W18" s="11"/>
      <c r="X18" s="11"/>
      <c r="Y18" s="11"/>
      <c r="Z18" s="11"/>
      <c r="AA18" s="26"/>
      <c r="AB18" s="26"/>
    </row>
    <row r="19" spans="1:28" x14ac:dyDescent="0.25">
      <c r="S19" s="26"/>
      <c r="T19" s="26"/>
      <c r="U19" s="26"/>
      <c r="V19" s="34"/>
      <c r="W19" s="34"/>
      <c r="X19" s="34"/>
      <c r="Y19" s="34"/>
      <c r="Z19" s="35"/>
      <c r="AA19" s="26"/>
      <c r="AB19" s="26"/>
    </row>
    <row r="20" spans="1:28" x14ac:dyDescent="0.25">
      <c r="S20" s="26"/>
      <c r="T20" s="26"/>
      <c r="U20" s="26"/>
      <c r="V20" s="34"/>
      <c r="W20" s="34"/>
      <c r="X20" s="34"/>
      <c r="Y20" s="34"/>
      <c r="Z20" s="35"/>
      <c r="AA20" s="26"/>
      <c r="AB20" s="26"/>
    </row>
    <row r="21" spans="1:28" x14ac:dyDescent="0.25">
      <c r="S21" s="26"/>
      <c r="T21" s="26"/>
      <c r="U21" s="26"/>
      <c r="V21" s="34"/>
      <c r="W21" s="34"/>
      <c r="X21" s="34"/>
      <c r="Y21" s="34"/>
      <c r="Z21" s="35"/>
      <c r="AA21" s="26"/>
      <c r="AB21" s="26"/>
    </row>
    <row r="22" spans="1:28" x14ac:dyDescent="0.25">
      <c r="S22" s="26"/>
      <c r="T22" s="26"/>
      <c r="U22" s="26"/>
      <c r="V22" s="34"/>
      <c r="W22" s="34"/>
      <c r="X22" s="34"/>
      <c r="Y22" s="34"/>
      <c r="Z22" s="35"/>
      <c r="AA22" s="26"/>
      <c r="AB22" s="26"/>
    </row>
    <row r="23" spans="1:28" x14ac:dyDescent="0.25">
      <c r="V23" s="27"/>
      <c r="W23" s="27"/>
      <c r="X23" s="27"/>
      <c r="Y23" s="27"/>
      <c r="Z23" s="29"/>
    </row>
    <row r="24" spans="1:28" x14ac:dyDescent="0.25">
      <c r="V24" s="27"/>
      <c r="W24" s="27"/>
      <c r="X24" s="27"/>
      <c r="Y24" s="27"/>
      <c r="Z24" s="29"/>
    </row>
    <row r="25" spans="1:28" x14ac:dyDescent="0.25">
      <c r="V25" s="27"/>
      <c r="W25" s="27"/>
      <c r="X25" s="27"/>
      <c r="Y25" s="27"/>
      <c r="Z25" s="29"/>
    </row>
    <row r="26" spans="1:28" x14ac:dyDescent="0.25">
      <c r="V26" s="28"/>
      <c r="W26" s="28"/>
      <c r="X26" s="28"/>
      <c r="Y26" s="28"/>
      <c r="Z26" s="29"/>
    </row>
    <row r="27" spans="1:28" x14ac:dyDescent="0.25">
      <c r="V27" s="27"/>
      <c r="W27" s="27"/>
      <c r="X27" s="27"/>
      <c r="Y27" s="27"/>
      <c r="Z27" s="29"/>
    </row>
    <row r="28" spans="1:28" x14ac:dyDescent="0.25">
      <c r="V28" s="28"/>
      <c r="W28" s="28"/>
      <c r="X28" s="28"/>
      <c r="Y28" s="28"/>
      <c r="Z28" s="29"/>
    </row>
    <row r="29" spans="1:28" x14ac:dyDescent="0.25">
      <c r="V29" s="29"/>
      <c r="W29" s="29"/>
      <c r="X29" s="29"/>
      <c r="Y29" s="29"/>
      <c r="Z29" s="29"/>
    </row>
    <row r="32" spans="1:28" x14ac:dyDescent="0.25">
      <c r="B32" s="26"/>
      <c r="C32" s="26"/>
      <c r="D32" s="26"/>
      <c r="E32" s="26"/>
      <c r="F32" s="26"/>
      <c r="G32" s="26"/>
      <c r="H32" s="26"/>
      <c r="I32" s="26"/>
    </row>
    <row r="33" spans="2:9" x14ac:dyDescent="0.25">
      <c r="B33" s="26"/>
      <c r="C33" s="26"/>
      <c r="D33" s="26"/>
      <c r="E33" s="26"/>
      <c r="F33" s="26"/>
      <c r="G33" s="26"/>
      <c r="H33" s="26"/>
      <c r="I33" s="26"/>
    </row>
    <row r="34" spans="2:9" x14ac:dyDescent="0.25">
      <c r="B34" s="26"/>
      <c r="C34" s="26"/>
      <c r="D34" s="26"/>
      <c r="E34" s="26"/>
      <c r="F34" s="26"/>
      <c r="G34" s="26"/>
      <c r="H34" s="26"/>
      <c r="I34" s="26"/>
    </row>
    <row r="35" spans="2:9" x14ac:dyDescent="0.25">
      <c r="B35" s="26"/>
      <c r="C35" s="26"/>
      <c r="D35" s="26"/>
      <c r="E35" s="26"/>
      <c r="F35" s="26"/>
      <c r="G35" s="26"/>
      <c r="H35" s="26"/>
      <c r="I35" s="26"/>
    </row>
    <row r="36" spans="2:9" x14ac:dyDescent="0.25">
      <c r="B36" s="26"/>
      <c r="C36" s="26"/>
      <c r="D36" s="26"/>
      <c r="E36" s="26"/>
      <c r="F36" s="26"/>
      <c r="G36" s="26"/>
      <c r="H36" s="26"/>
      <c r="I36" s="26"/>
    </row>
    <row r="37" spans="2:9" x14ac:dyDescent="0.25">
      <c r="B37" s="26"/>
      <c r="C37" s="26"/>
      <c r="D37" s="26"/>
      <c r="E37" s="26"/>
      <c r="F37" s="26"/>
      <c r="G37" s="26"/>
      <c r="H37" s="26"/>
      <c r="I37" s="26"/>
    </row>
    <row r="38" spans="2:9" x14ac:dyDescent="0.25">
      <c r="B38" s="26"/>
      <c r="C38" s="26"/>
      <c r="D38" s="26"/>
      <c r="E38" s="26"/>
      <c r="F38" s="26"/>
      <c r="G38" s="26"/>
      <c r="H38" s="26"/>
      <c r="I38" s="26"/>
    </row>
    <row r="39" spans="2:9" x14ac:dyDescent="0.25">
      <c r="B39" s="26"/>
      <c r="C39" s="26"/>
      <c r="D39" s="26"/>
      <c r="E39" s="26"/>
      <c r="F39" s="26"/>
      <c r="G39" s="26"/>
      <c r="H39" s="26"/>
      <c r="I39" s="26"/>
    </row>
    <row r="40" spans="2:9" x14ac:dyDescent="0.25">
      <c r="B40" s="26"/>
      <c r="C40" s="26"/>
      <c r="D40" s="26"/>
      <c r="E40" s="26"/>
      <c r="F40" s="26"/>
      <c r="G40" s="26"/>
      <c r="H40" s="26"/>
      <c r="I40" s="26"/>
    </row>
  </sheetData>
  <mergeCells count="18">
    <mergeCell ref="A14:B14"/>
    <mergeCell ref="C5:D5"/>
    <mergeCell ref="E5:E6"/>
    <mergeCell ref="F5:F6"/>
    <mergeCell ref="G5:H5"/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8" sqref="I18"/>
    </sheetView>
  </sheetViews>
  <sheetFormatPr defaultRowHeight="15" x14ac:dyDescent="0.25"/>
  <cols>
    <col min="2" max="2" width="12.5703125" customWidth="1"/>
    <col min="3" max="3" width="10.7109375" customWidth="1"/>
  </cols>
  <sheetData>
    <row r="2" spans="2:6" x14ac:dyDescent="0.25">
      <c r="C2" s="71" t="s">
        <v>29</v>
      </c>
      <c r="D2" s="71"/>
      <c r="E2" s="71"/>
      <c r="F2" s="71"/>
    </row>
    <row r="3" spans="2:6" x14ac:dyDescent="0.25">
      <c r="C3" t="s">
        <v>30</v>
      </c>
      <c r="D3" t="s">
        <v>3</v>
      </c>
      <c r="E3" t="s">
        <v>31</v>
      </c>
      <c r="F3" t="s">
        <v>32</v>
      </c>
    </row>
    <row r="4" spans="2:6" x14ac:dyDescent="0.25">
      <c r="B4" t="s">
        <v>11</v>
      </c>
      <c r="C4">
        <v>8097</v>
      </c>
      <c r="D4">
        <v>3973</v>
      </c>
      <c r="E4">
        <v>2059</v>
      </c>
      <c r="F4">
        <v>2065</v>
      </c>
    </row>
    <row r="5" spans="2:6" x14ac:dyDescent="0.25">
      <c r="B5" t="s">
        <v>12</v>
      </c>
      <c r="C5">
        <v>7737</v>
      </c>
      <c r="D5">
        <v>1699</v>
      </c>
      <c r="E5">
        <v>1265</v>
      </c>
      <c r="F5">
        <v>4773</v>
      </c>
    </row>
    <row r="6" spans="2:6" x14ac:dyDescent="0.25">
      <c r="B6" t="s">
        <v>13</v>
      </c>
      <c r="C6">
        <v>3417</v>
      </c>
      <c r="D6">
        <v>1707</v>
      </c>
      <c r="F6">
        <v>1355</v>
      </c>
    </row>
    <row r="7" spans="2:6" x14ac:dyDescent="0.25">
      <c r="B7" t="s">
        <v>15</v>
      </c>
      <c r="C7">
        <v>6519</v>
      </c>
      <c r="D7">
        <v>1381</v>
      </c>
      <c r="E7">
        <v>2580</v>
      </c>
      <c r="F7">
        <v>2558</v>
      </c>
    </row>
    <row r="8" spans="2:6" x14ac:dyDescent="0.25">
      <c r="B8" t="s">
        <v>16</v>
      </c>
      <c r="C8">
        <v>8951</v>
      </c>
      <c r="D8">
        <v>1862</v>
      </c>
      <c r="E8">
        <v>3499</v>
      </c>
      <c r="F8">
        <v>3590</v>
      </c>
    </row>
    <row r="9" spans="2:6" x14ac:dyDescent="0.25">
      <c r="B9" t="s">
        <v>17</v>
      </c>
      <c r="C9">
        <v>8472</v>
      </c>
      <c r="D9">
        <v>4018</v>
      </c>
      <c r="F9">
        <v>4454</v>
      </c>
    </row>
    <row r="10" spans="2:6" x14ac:dyDescent="0.25">
      <c r="B10" t="s">
        <v>26</v>
      </c>
      <c r="C10">
        <v>9341</v>
      </c>
      <c r="D10">
        <v>1380</v>
      </c>
      <c r="E10">
        <v>1231</v>
      </c>
      <c r="F10">
        <v>6730</v>
      </c>
    </row>
    <row r="11" spans="2:6" x14ac:dyDescent="0.25">
      <c r="B11" t="s">
        <v>33</v>
      </c>
      <c r="C11">
        <v>54440</v>
      </c>
      <c r="D11">
        <v>5027</v>
      </c>
      <c r="E11">
        <v>49413</v>
      </c>
    </row>
    <row r="12" spans="2:6" x14ac:dyDescent="0.25">
      <c r="C12">
        <f>SUM(C4:C11)</f>
        <v>106974</v>
      </c>
      <c r="D12">
        <f t="shared" ref="D12:F12" si="0">SUM(D4:D11)</f>
        <v>21047</v>
      </c>
      <c r="E12">
        <f t="shared" si="0"/>
        <v>60047</v>
      </c>
      <c r="F12">
        <f t="shared" si="0"/>
        <v>25525</v>
      </c>
    </row>
    <row r="13" spans="2:6" x14ac:dyDescent="0.25">
      <c r="B13" t="s">
        <v>20</v>
      </c>
      <c r="C13">
        <v>8230</v>
      </c>
      <c r="D13">
        <v>5332</v>
      </c>
      <c r="E13">
        <v>2898</v>
      </c>
    </row>
    <row r="14" spans="2:6" x14ac:dyDescent="0.25">
      <c r="B14" t="s">
        <v>21</v>
      </c>
      <c r="C14">
        <v>13677</v>
      </c>
      <c r="D14">
        <v>6472</v>
      </c>
      <c r="E14">
        <v>1305</v>
      </c>
      <c r="F14">
        <v>5900</v>
      </c>
    </row>
    <row r="15" spans="2:6" x14ac:dyDescent="0.25">
      <c r="B15" t="s">
        <v>22</v>
      </c>
      <c r="C15">
        <v>6859</v>
      </c>
      <c r="D15">
        <v>4864</v>
      </c>
      <c r="E15">
        <v>950</v>
      </c>
      <c r="F15">
        <v>1045</v>
      </c>
    </row>
    <row r="16" spans="2:6" x14ac:dyDescent="0.25">
      <c r="B16" t="s">
        <v>23</v>
      </c>
      <c r="C16">
        <v>6035</v>
      </c>
      <c r="D16">
        <v>1853</v>
      </c>
      <c r="E16">
        <v>485</v>
      </c>
      <c r="F16">
        <v>3697</v>
      </c>
    </row>
    <row r="17" spans="2:6" x14ac:dyDescent="0.25">
      <c r="B17" t="s">
        <v>24</v>
      </c>
      <c r="C17">
        <v>7632</v>
      </c>
      <c r="D17">
        <v>3152</v>
      </c>
      <c r="F17">
        <v>4480</v>
      </c>
    </row>
    <row r="18" spans="2:6" x14ac:dyDescent="0.25">
      <c r="C18">
        <f>SUM(C13:C17)</f>
        <v>42433</v>
      </c>
      <c r="D18">
        <f t="shared" ref="D18:F18" si="1">SUM(D13:D17)</f>
        <v>21673</v>
      </c>
      <c r="E18">
        <f t="shared" si="1"/>
        <v>5638</v>
      </c>
      <c r="F18">
        <f t="shared" si="1"/>
        <v>15122</v>
      </c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Familia</cp:lastModifiedBy>
  <cp:lastPrinted>2020-08-06T10:32:02Z</cp:lastPrinted>
  <dcterms:created xsi:type="dcterms:W3CDTF">2012-12-07T12:58:07Z</dcterms:created>
  <dcterms:modified xsi:type="dcterms:W3CDTF">2021-07-13T11:18:37Z</dcterms:modified>
</cp:coreProperties>
</file>