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8195" windowHeight="1122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45621"/>
</workbook>
</file>

<file path=xl/calcChain.xml><?xml version="1.0" encoding="utf-8"?>
<calcChain xmlns="http://schemas.openxmlformats.org/spreadsheetml/2006/main">
  <c r="O10" i="2" l="1"/>
  <c r="I24" i="4" l="1"/>
  <c r="I26" i="4" s="1"/>
  <c r="G24" i="4"/>
  <c r="G26" i="4" s="1"/>
  <c r="E24" i="4"/>
  <c r="E26" i="4" s="1"/>
  <c r="C24" i="4"/>
  <c r="C26" i="4" s="1"/>
  <c r="H24" i="4" l="1"/>
  <c r="F24" i="4"/>
  <c r="F26" i="4" s="1"/>
  <c r="D24" i="4"/>
  <c r="D26" i="4" s="1"/>
  <c r="B24" i="4"/>
  <c r="M10" i="4"/>
  <c r="M9" i="4"/>
  <c r="M8" i="4"/>
  <c r="M7" i="4"/>
  <c r="J7" i="4"/>
  <c r="J8" i="4"/>
  <c r="J9" i="4"/>
  <c r="J6" i="4"/>
  <c r="G7" i="4"/>
  <c r="G8" i="4"/>
  <c r="G9" i="4"/>
  <c r="G10" i="4"/>
  <c r="G6" i="4"/>
  <c r="D7" i="4"/>
  <c r="D8" i="4"/>
  <c r="D9" i="4"/>
  <c r="D10" i="4"/>
  <c r="D6" i="4"/>
  <c r="K11" i="4"/>
  <c r="H11" i="4"/>
  <c r="E11" i="4"/>
  <c r="B11" i="4"/>
  <c r="B26" i="4" l="1"/>
  <c r="H26" i="4"/>
  <c r="L11" i="4"/>
  <c r="M11" i="4" s="1"/>
  <c r="I11" i="4"/>
  <c r="F11" i="4"/>
  <c r="C11" i="4"/>
  <c r="D11" i="4" s="1"/>
  <c r="J11" i="4" l="1"/>
  <c r="G11" i="4"/>
  <c r="I15" i="2"/>
  <c r="O13" i="2"/>
  <c r="L12" i="1"/>
  <c r="O12" i="1"/>
  <c r="O14" i="2"/>
  <c r="L10" i="2"/>
  <c r="L13" i="2"/>
  <c r="L14" i="2"/>
  <c r="L16" i="2"/>
  <c r="I13" i="2"/>
  <c r="I14" i="2"/>
  <c r="I16" i="2"/>
</calcChain>
</file>

<file path=xl/sharedStrings.xml><?xml version="1.0" encoding="utf-8"?>
<sst xmlns="http://schemas.openxmlformats.org/spreadsheetml/2006/main" count="156" uniqueCount="61">
  <si>
    <t>Eil. Nr.</t>
  </si>
  <si>
    <t>Savivaldybių</t>
  </si>
  <si>
    <t>Fondo apyvarta</t>
  </si>
  <si>
    <t>Fondo panaudojimo koeficientas SVB</t>
  </si>
  <si>
    <t>viešosios</t>
  </si>
  <si>
    <t>SVB tinklo</t>
  </si>
  <si>
    <t>VB</t>
  </si>
  <si>
    <t>Miesto</t>
  </si>
  <si>
    <t>Kaimo</t>
  </si>
  <si>
    <t>Grožinė literatūra*</t>
  </si>
  <si>
    <t>Šakinė literatūra*</t>
  </si>
  <si>
    <t>Periodiniai leidiniai*</t>
  </si>
  <si>
    <t>bibliotekos</t>
  </si>
  <si>
    <t>b-kose</t>
  </si>
  <si>
    <t>fil.</t>
  </si>
  <si>
    <t>% fonde</t>
  </si>
  <si>
    <t>Išduoties%</t>
  </si>
  <si>
    <t>Koefic.</t>
  </si>
  <si>
    <t>Alytaus m.</t>
  </si>
  <si>
    <t>x</t>
  </si>
  <si>
    <t>Alytaus r.</t>
  </si>
  <si>
    <t>Druskininkai</t>
  </si>
  <si>
    <t>Lazdijai</t>
  </si>
  <si>
    <t>Varėna</t>
  </si>
  <si>
    <t>SVB</t>
  </si>
  <si>
    <t xml:space="preserve">VB </t>
  </si>
  <si>
    <t>Miesto f.</t>
  </si>
  <si>
    <t>Kaimo f.</t>
  </si>
  <si>
    <t>Iš viso:</t>
  </si>
  <si>
    <t>Grožinė literatūra</t>
  </si>
  <si>
    <t>Šakinė literatūra</t>
  </si>
  <si>
    <t>Periodiniai leidiniai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</si>
  <si>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>, šakinės literatūros ir periodinių leidinių procentas fonde bei išduoties procentas skaičiuojamas nuo viso dokumentų fondo.</t>
    </r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</si>
  <si>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</si>
  <si>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</si>
  <si>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</si>
  <si>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</si>
  <si>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</si>
  <si>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</si>
  <si>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</si>
  <si>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</si>
  <si>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Išduotis</t>
  </si>
  <si>
    <t>Fondas</t>
  </si>
  <si>
    <t>Viso</t>
  </si>
  <si>
    <t>MF</t>
  </si>
  <si>
    <t>KF</t>
  </si>
  <si>
    <t>Alytus</t>
  </si>
  <si>
    <t>Alyatus r.</t>
  </si>
  <si>
    <t>Vilnius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</si>
  <si>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</si>
  <si>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</si>
  <si>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</si>
  <si>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</si>
  <si>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</si>
  <si>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</si>
  <si>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r.</t>
  </si>
  <si>
    <t xml:space="preserve">Vilniaus m. </t>
  </si>
  <si>
    <t xml:space="preserve">n.d. - nepateikė duomenų </t>
  </si>
  <si>
    <t>n.d.</t>
  </si>
  <si>
    <t>2.11. ALYTAUS APSKRITIES SAVIVALDYBIŲ VIEŠŲJŲ BIBLIOTEKŲ DOKUMENTŲ FONDŲ NAUDOJIMAS 2020 M.</t>
  </si>
  <si>
    <t>2.11. VILNIAUS APSKRITIES SAVIVALDYBIŲ VIEŠŲJŲ BIBLIOTEKŲ DOKUMENTŲ FONDŲ NAUDOJIMAS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</si>
</sst>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0.0"/>
    <numFmt numFmtId="166" formatCode="0.00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165" fontId="3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1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right"/>
    </xf>
    <xf numFmtId="0" fontId="10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6" fillId="3" borderId="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/>
    <xf numFmtId="2" fontId="0" fillId="0" borderId="0" xfId="0" applyNumberFormat="1"/>
    <xf numFmtId="0" fontId="18" fillId="2" borderId="0" xfId="0" applyFont="1" applyFill="1"/>
    <xf numFmtId="164" fontId="18" fillId="2" borderId="0" xfId="1" applyFont="1" applyFill="1"/>
    <xf numFmtId="166" fontId="18" fillId="2" borderId="0" xfId="0" applyNumberFormat="1" applyFont="1" applyFill="1"/>
    <xf numFmtId="0" fontId="10" fillId="5" borderId="2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2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13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/>
    </xf>
    <xf numFmtId="165" fontId="9" fillId="4" borderId="9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2" fontId="9" fillId="4" borderId="14" xfId="0" applyNumberFormat="1" applyFont="1" applyFill="1" applyBorder="1" applyAlignment="1">
      <alignment horizontal="center"/>
    </xf>
    <xf numFmtId="2" fontId="9" fillId="4" borderId="12" xfId="0" applyNumberFormat="1" applyFont="1" applyFill="1" applyBorder="1" applyAlignment="1">
      <alignment horizontal="center"/>
    </xf>
    <xf numFmtId="2" fontId="9" fillId="4" borderId="13" xfId="0" applyNumberFormat="1" applyFont="1" applyFill="1" applyBorder="1" applyAlignment="1">
      <alignment horizontal="center"/>
    </xf>
    <xf numFmtId="2" fontId="10" fillId="3" borderId="3" xfId="0" applyNumberFormat="1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165" fontId="19" fillId="3" borderId="2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165" fontId="10" fillId="3" borderId="3" xfId="0" applyNumberFormat="1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165" fontId="9" fillId="4" borderId="11" xfId="0" applyNumberFormat="1" applyFont="1" applyFill="1" applyBorder="1" applyAlignment="1">
      <alignment horizontal="center"/>
    </xf>
    <xf numFmtId="165" fontId="16" fillId="3" borderId="2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right"/>
    </xf>
    <xf numFmtId="0" fontId="15" fillId="4" borderId="15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0" fillId="2" borderId="0" xfId="0" applyFont="1" applyFill="1"/>
    <xf numFmtId="166" fontId="20" fillId="2" borderId="0" xfId="0" applyNumberFormat="1" applyFont="1" applyFill="1"/>
    <xf numFmtId="165" fontId="20" fillId="2" borderId="0" xfId="0" applyNumberFormat="1" applyFont="1" applyFill="1"/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EF9F4"/>
      <color rgb="FFFFFFFF"/>
      <color rgb="FFFFF7EF"/>
      <color rgb="FFFDFDFD"/>
      <color rgb="FFFDF0DA"/>
      <color rgb="FFF296DB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fondo apyvarta struktūriniuose padaliniuose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8.9088556110186706E-2"/>
          <c:y val="2.807250221043324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(Alytaus!$S$11,Alytaus!$R$11,Alytaus!$Q$11,Alytaus!$P$11)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 </c:v>
                </c:pt>
                <c:pt idx="3">
                  <c:v>SVB</c:v>
                </c:pt>
              </c:strCache>
            </c:strRef>
          </c:cat>
          <c:val>
            <c:numRef>
              <c:f>(Alytaus!$F$12,Alytaus!$E$12,Alytaus!$D$12,Alytaus!$C$12)</c:f>
              <c:numCache>
                <c:formatCode>0.00</c:formatCode>
                <c:ptCount val="4"/>
                <c:pt idx="0">
                  <c:v>0.61699999999999999</c:v>
                </c:pt>
                <c:pt idx="1">
                  <c:v>0.75800000000000001</c:v>
                </c:pt>
                <c:pt idx="2">
                  <c:v>1.04</c:v>
                </c:pt>
                <c:pt idx="3">
                  <c:v>0.82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E9-4876-ADDB-988A13909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426432"/>
        <c:axId val="95441664"/>
        <c:axId val="0"/>
      </c:bar3DChart>
      <c:catAx>
        <c:axId val="95426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441664"/>
        <c:crosses val="autoZero"/>
        <c:auto val="1"/>
        <c:lblAlgn val="ctr"/>
        <c:lblOffset val="100"/>
        <c:noMultiLvlLbl val="0"/>
      </c:catAx>
      <c:valAx>
        <c:axId val="9544166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542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Dokumentų fondo panaudojimas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8.8430714519867212E-2"/>
          <c:y val="2.38751244514361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105218154926973"/>
          <c:y val="0.19018236074270559"/>
          <c:w val="0.74257545931758528"/>
          <c:h val="0.70797863808690575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4.1666666666666664E-2"/>
                  <c:y val="-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A41-4D51-8118-58F218030755}"/>
                </c:ext>
              </c:extLst>
            </c:dLbl>
            <c:dLbl>
              <c:idx val="1"/>
              <c:layout>
                <c:manualLayout>
                  <c:x val="-1.6666666666666666E-2"/>
                  <c:y val="-9.259259259259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41-4D51-8118-58F218030755}"/>
                </c:ext>
              </c:extLst>
            </c:dLbl>
            <c:dLbl>
              <c:idx val="2"/>
              <c:layout>
                <c:manualLayout>
                  <c:x val="-5.5555555555555552E-2"/>
                  <c:y val="-0.310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41-4D51-8118-58F218030755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(Alytaus!$P$12,Alytaus!$Q$12,Alytaus!$R$12)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(Alytaus!$I$12,Alytaus!$L$12,Alytaus!$O$12)</c:f>
              <c:numCache>
                <c:formatCode>0.00</c:formatCode>
                <c:ptCount val="3"/>
                <c:pt idx="0">
                  <c:v>0.89600000000000002</c:v>
                </c:pt>
                <c:pt idx="1">
                  <c:v>0.32488054607508532</c:v>
                </c:pt>
                <c:pt idx="2">
                  <c:v>4.6944444444444438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A41-4D51-8118-58F218030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82016"/>
        <c:axId val="97792000"/>
      </c:areaChart>
      <c:catAx>
        <c:axId val="9778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792000"/>
        <c:crosses val="autoZero"/>
        <c:auto val="1"/>
        <c:lblAlgn val="ctr"/>
        <c:lblOffset val="100"/>
        <c:noMultiLvlLbl val="0"/>
      </c:catAx>
      <c:valAx>
        <c:axId val="977920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97782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bibliotekų dokumentų fondo apyvarta struktūriniuose padaliniuose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(Alytaus!$S$11,Alytaus!$R$11,Alytaus!$Q$11,Alytaus!$P$11)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 </c:v>
                </c:pt>
                <c:pt idx="3">
                  <c:v>SVB</c:v>
                </c:pt>
              </c:strCache>
            </c:strRef>
          </c:cat>
          <c:val>
            <c:numRef>
              <c:f>(Vilniaus!$F$16,Vilniaus!$E$16,Vilniaus!$D$16,Vilniaus!$C$16)</c:f>
              <c:numCache>
                <c:formatCode>0.00</c:formatCode>
                <c:ptCount val="4"/>
                <c:pt idx="0">
                  <c:v>0.52</c:v>
                </c:pt>
                <c:pt idx="1">
                  <c:v>1.696</c:v>
                </c:pt>
                <c:pt idx="2">
                  <c:v>0.96799999999999997</c:v>
                </c:pt>
                <c:pt idx="3">
                  <c:v>0.96799999999999997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CC-484A-9882-9D0850258B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522048"/>
        <c:axId val="97524736"/>
        <c:axId val="0"/>
      </c:bar3DChart>
      <c:catAx>
        <c:axId val="9752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524736"/>
        <c:crosses val="autoZero"/>
        <c:auto val="1"/>
        <c:lblAlgn val="ctr"/>
        <c:lblOffset val="100"/>
        <c:noMultiLvlLbl val="0"/>
      </c:catAx>
      <c:valAx>
        <c:axId val="9752473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752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Dokumentų fondo panaudojimas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4462234915028643"/>
          <c:y val="2.80725022104332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0.10185185185185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CB-469E-8831-4AD12F318622}"/>
                </c:ext>
              </c:extLst>
            </c:dLbl>
            <c:dLbl>
              <c:idx val="1"/>
              <c:layout>
                <c:manualLayout>
                  <c:x val="-1.1111111111111112E-2"/>
                  <c:y val="-8.7962962962963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CB-469E-8831-4AD12F318622}"/>
                </c:ext>
              </c:extLst>
            </c:dLbl>
            <c:dLbl>
              <c:idx val="2"/>
              <c:layout>
                <c:manualLayout>
                  <c:x val="-0.05"/>
                  <c:y val="-0.273148148148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CB-469E-8831-4AD12F318622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(Alytaus!$P$12,Alytaus!$Q$12,Alytaus!$R$12)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(Vilniaus!$I$16,Vilniaus!$L$16,Vilniaus!$O$16)</c:f>
              <c:numCache>
                <c:formatCode>0.00</c:formatCode>
                <c:ptCount val="3"/>
                <c:pt idx="0">
                  <c:v>1</c:v>
                </c:pt>
                <c:pt idx="1">
                  <c:v>0.52346570397111913</c:v>
                </c:pt>
                <c:pt idx="2">
                  <c:v>4.3600000000000003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CB-469E-8831-4AD12F318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63392"/>
        <c:axId val="97564928"/>
      </c:areaChart>
      <c:catAx>
        <c:axId val="9756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564928"/>
        <c:crosses val="autoZero"/>
        <c:auto val="1"/>
        <c:lblAlgn val="ctr"/>
        <c:lblOffset val="100"/>
        <c:noMultiLvlLbl val="0"/>
      </c:catAx>
      <c:valAx>
        <c:axId val="975649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97563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</a:t>
            </a:r>
            <a:r>
              <a:rPr lang="lt-LT" b="1">
                <a:solidFill>
                  <a:schemeClr val="tx1"/>
                </a:solidFill>
              </a:rPr>
              <a:t>ibliotekų dokumentų fondo apyvarta struktūriniuose padaliniuose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2.4999999999999897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1F-4A2B-A6EF-543FFEC76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Lapas1!$A$11:$A$14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Lapas1!$B$11:$B$14</c:f>
              <c:numCache>
                <c:formatCode>General</c:formatCode>
                <c:ptCount val="4"/>
                <c:pt idx="0">
                  <c:v>0.67</c:v>
                </c:pt>
                <c:pt idx="1">
                  <c:v>1.06</c:v>
                </c:pt>
                <c:pt idx="2">
                  <c:v>1.73</c:v>
                </c:pt>
                <c:pt idx="3">
                  <c:v>1.1399999999999999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1F-4A2B-A6EF-543FFEC76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31"/>
        <c:shape val="box"/>
        <c:axId val="97665024"/>
        <c:axId val="97666560"/>
        <c:axId val="0"/>
      </c:bar3DChart>
      <c:catAx>
        <c:axId val="9766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666560"/>
        <c:crosses val="autoZero"/>
        <c:auto val="1"/>
        <c:lblAlgn val="ctr"/>
        <c:lblOffset val="100"/>
        <c:noMultiLvlLbl val="0"/>
      </c:catAx>
      <c:valAx>
        <c:axId val="97666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766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>
                <a:solidFill>
                  <a:schemeClr val="tx1"/>
                </a:solidFill>
              </a:rPr>
              <a:t>Dokumentų fondo panaudojimas Alytaus apskrities bibliotekose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8.819444444444444E-3"/>
                  <c:y val="-8.937037037037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98-4FA3-B13C-D055B5BA63D0}"/>
                </c:ext>
              </c:extLst>
            </c:dLbl>
            <c:dLbl>
              <c:idx val="1"/>
              <c:layout>
                <c:manualLayout>
                  <c:x val="-8.819444444444444E-3"/>
                  <c:y val="-7.0555555555555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98-4FA3-B13C-D055B5BA63D0}"/>
                </c:ext>
              </c:extLst>
            </c:dLbl>
            <c:dLbl>
              <c:idx val="2"/>
              <c:layout>
                <c:manualLayout>
                  <c:x val="-7.3495370370370364E-2"/>
                  <c:y val="-0.315148148148148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98-4FA3-B13C-D055B5BA63D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Lapas1!$A$2:$A$4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0.65</c:v>
                </c:pt>
                <c:pt idx="1">
                  <c:v>0.34</c:v>
                </c:pt>
                <c:pt idx="2">
                  <c:v>6.66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98-4FA3-B13C-D055B5BA6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7703808"/>
        <c:axId val="97710848"/>
      </c:areaChart>
      <c:catAx>
        <c:axId val="9770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710848"/>
        <c:crosses val="autoZero"/>
        <c:auto val="1"/>
        <c:lblAlgn val="ctr"/>
        <c:lblOffset val="100"/>
        <c:noMultiLvlLbl val="0"/>
      </c:catAx>
      <c:valAx>
        <c:axId val="97710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703808"/>
        <c:crosses val="autoZero"/>
        <c:crossBetween val="midCat"/>
      </c:valAx>
      <c:spPr>
        <a:solidFill>
          <a:srgbClr val="FDF0DA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Dokumentų</a:t>
            </a:r>
            <a:r>
              <a:rPr lang="lt-LT" b="1" baseline="0">
                <a:solidFill>
                  <a:schemeClr val="tx1"/>
                </a:solidFill>
              </a:rPr>
              <a:t> fondo panaudojimas Vilniaus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B0-40C5-93A4-7AF003A4D972}"/>
                </c:ext>
              </c:extLst>
            </c:dLbl>
            <c:dLbl>
              <c:idx val="1"/>
              <c:layout>
                <c:manualLayout>
                  <c:x val="-1.388888888888894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B0-40C5-93A4-7AF003A4D972}"/>
                </c:ext>
              </c:extLst>
            </c:dLbl>
            <c:dLbl>
              <c:idx val="2"/>
              <c:layout>
                <c:manualLayout>
                  <c:x val="-5.2777777777777882E-2"/>
                  <c:y val="-0.33333333333333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B0-40C5-93A4-7AF003A4D972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Lapas1!$A$18:$A$20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Lapas1!$B$18:$B$20</c:f>
              <c:numCache>
                <c:formatCode>General</c:formatCode>
                <c:ptCount val="3"/>
                <c:pt idx="0">
                  <c:v>0.75</c:v>
                </c:pt>
                <c:pt idx="1">
                  <c:v>0.46</c:v>
                </c:pt>
                <c:pt idx="2">
                  <c:v>6.49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B0-40C5-93A4-7AF003A4D9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8923264"/>
        <c:axId val="98925952"/>
      </c:areaChart>
      <c:catAx>
        <c:axId val="9892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925952"/>
        <c:crosses val="autoZero"/>
        <c:auto val="1"/>
        <c:lblAlgn val="ctr"/>
        <c:lblOffset val="100"/>
        <c:noMultiLvlLbl val="0"/>
      </c:catAx>
      <c:valAx>
        <c:axId val="98925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8923264"/>
        <c:crosses val="autoZero"/>
        <c:crossBetween val="midCat"/>
      </c:valAx>
      <c:spPr>
        <a:solidFill>
          <a:srgbClr val="FDFDFD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 apskrities bibliotekų dokumentų fondo apyvarta struktūriniuose padaliniuose</a:t>
            </a:r>
          </a:p>
        </c:rich>
      </c:tx>
      <c:layout>
        <c:manualLayout>
          <c:xMode val="edge"/>
          <c:yMode val="edge"/>
          <c:x val="0.10604282407407407"/>
          <c:y val="9.4074074074074077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616491688538932"/>
          <c:y val="0.21404629629629629"/>
          <c:w val="0.82193919510061242"/>
          <c:h val="0.725591481481481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3895982327284637E-17"/>
                  <c:y val="-9.4074074074074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CC-4528-A764-528BEB443282}"/>
                </c:ext>
              </c:extLst>
            </c:dLbl>
            <c:dLbl>
              <c:idx val="1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CC-4528-A764-528BEB443282}"/>
                </c:ext>
              </c:extLst>
            </c:dLbl>
            <c:dLbl>
              <c:idx val="2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CC-4528-A764-528BEB443282}"/>
                </c:ext>
              </c:extLst>
            </c:dLbl>
            <c:dLbl>
              <c:idx val="3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CC-4528-A764-528BEB4432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Lapas1!$A$22:$A$25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Lapas1!$B$22:$B$25</c:f>
              <c:numCache>
                <c:formatCode>General</c:formatCode>
                <c:ptCount val="4"/>
                <c:pt idx="0">
                  <c:v>0.72</c:v>
                </c:pt>
                <c:pt idx="1">
                  <c:v>2.1800000000000002</c:v>
                </c:pt>
                <c:pt idx="2">
                  <c:v>1.0900000000000001</c:v>
                </c:pt>
                <c:pt idx="3">
                  <c:v>1.29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CC-4528-A764-528BEB4432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964224"/>
        <c:axId val="98966912"/>
        <c:axId val="0"/>
      </c:bar3DChart>
      <c:catAx>
        <c:axId val="98964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966912"/>
        <c:crosses val="autoZero"/>
        <c:auto val="1"/>
        <c:lblAlgn val="ctr"/>
        <c:lblOffset val="100"/>
        <c:noMultiLvlLbl val="0"/>
      </c:catAx>
      <c:valAx>
        <c:axId val="98966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896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352425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39300" y="87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twoCellAnchor>
    <xdr:from>
      <xdr:col>0</xdr:col>
      <xdr:colOff>14654</xdr:colOff>
      <xdr:row>13</xdr:row>
      <xdr:rowOff>80595</xdr:rowOff>
    </xdr:from>
    <xdr:to>
      <xdr:col>7</xdr:col>
      <xdr:colOff>249115</xdr:colOff>
      <xdr:row>27</xdr:row>
      <xdr:rowOff>71576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219807</xdr:colOff>
      <xdr:row>13</xdr:row>
      <xdr:rowOff>87924</xdr:rowOff>
    </xdr:from>
    <xdr:to>
      <xdr:col>15</xdr:col>
      <xdr:colOff>351693</xdr:colOff>
      <xdr:row>27</xdr:row>
      <xdr:rowOff>80596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119062</xdr:rowOff>
    </xdr:from>
    <xdr:to>
      <xdr:col>7</xdr:col>
      <xdr:colOff>31748</xdr:colOff>
      <xdr:row>32</xdr:row>
      <xdr:rowOff>160112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39687</xdr:colOff>
      <xdr:row>18</xdr:row>
      <xdr:rowOff>119063</xdr:rowOff>
    </xdr:from>
    <xdr:to>
      <xdr:col>15</xdr:col>
      <xdr:colOff>476249</xdr:colOff>
      <xdr:row>32</xdr:row>
      <xdr:rowOff>160112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119062</xdr:rowOff>
    </xdr:from>
    <xdr:to>
      <xdr:col>11</xdr:col>
      <xdr:colOff>167100</xdr:colOff>
      <xdr:row>14</xdr:row>
      <xdr:rowOff>152062</xdr:rowOff>
    </xdr:to>
    <xdr:graphicFrame macro="">
      <xdr:nvGraphicFramePr>
        <xdr:cNvPr id="4" name="Diagrama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10</xdr:row>
      <xdr:rowOff>80962</xdr:rowOff>
    </xdr:from>
    <xdr:to>
      <xdr:col>10</xdr:col>
      <xdr:colOff>576675</xdr:colOff>
      <xdr:row>24</xdr:row>
      <xdr:rowOff>113962</xdr:rowOff>
    </xdr:to>
    <xdr:graphicFrame macro="">
      <xdr:nvGraphicFramePr>
        <xdr:cNvPr id="5" name="Diagrama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4</xdr:row>
      <xdr:rowOff>71437</xdr:rowOff>
    </xdr:from>
    <xdr:to>
      <xdr:col>15</xdr:col>
      <xdr:colOff>233775</xdr:colOff>
      <xdr:row>18</xdr:row>
      <xdr:rowOff>104437</xdr:rowOff>
    </xdr:to>
    <xdr:graphicFrame macro="">
      <xdr:nvGraphicFramePr>
        <xdr:cNvPr id="2" name="Diagrama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15</xdr:row>
      <xdr:rowOff>119062</xdr:rowOff>
    </xdr:from>
    <xdr:to>
      <xdr:col>11</xdr:col>
      <xdr:colOff>319500</xdr:colOff>
      <xdr:row>29</xdr:row>
      <xdr:rowOff>152062</xdr:rowOff>
    </xdr:to>
    <xdr:graphicFrame macro="">
      <xdr:nvGraphicFramePr>
        <xdr:cNvPr id="3" name="Diagrama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20"/>
  <sheetViews>
    <sheetView tabSelected="1" zoomScale="130" zoomScaleNormal="130" workbookViewId="0">
      <selection activeCell="A2" sqref="A2:O2"/>
    </sheetView>
  </sheetViews>
  <sheetFormatPr defaultColWidth="8.85546875" defaultRowHeight="15" x14ac:dyDescent="0.25"/>
  <cols>
    <col min="1" max="1" width="4.28515625" style="1" customWidth="1"/>
    <col min="2" max="2" width="11" style="1" customWidth="1"/>
    <col min="3" max="3" width="8.85546875" style="1" customWidth="1"/>
    <col min="4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5.85546875" style="1" customWidth="1"/>
    <col min="16" max="16384" width="8.85546875" style="1"/>
  </cols>
  <sheetData>
    <row r="2" spans="1:20" x14ac:dyDescent="0.25">
      <c r="A2" s="66" t="s">
        <v>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5"/>
      <c r="Q3" s="25"/>
      <c r="R3" s="25"/>
      <c r="S3" s="25"/>
      <c r="T3" s="25"/>
    </row>
    <row r="4" spans="1:20" x14ac:dyDescent="0.25">
      <c r="A4" s="67" t="s">
        <v>0</v>
      </c>
      <c r="B4" s="8" t="s">
        <v>1</v>
      </c>
      <c r="C4" s="70" t="s">
        <v>2</v>
      </c>
      <c r="D4" s="70"/>
      <c r="E4" s="70"/>
      <c r="F4" s="70"/>
      <c r="G4" s="70" t="s">
        <v>3</v>
      </c>
      <c r="H4" s="70"/>
      <c r="I4" s="70"/>
      <c r="J4" s="70"/>
      <c r="K4" s="70"/>
      <c r="L4" s="70"/>
      <c r="M4" s="70"/>
      <c r="N4" s="70"/>
      <c r="O4" s="70"/>
      <c r="P4" s="25"/>
      <c r="Q4" s="25"/>
      <c r="R4" s="25"/>
      <c r="S4" s="25"/>
      <c r="T4" s="25"/>
    </row>
    <row r="5" spans="1:20" x14ac:dyDescent="0.25">
      <c r="A5" s="68"/>
      <c r="B5" s="9" t="s">
        <v>4</v>
      </c>
      <c r="C5" s="8" t="s">
        <v>5</v>
      </c>
      <c r="D5" s="71" t="s">
        <v>6</v>
      </c>
      <c r="E5" s="8" t="s">
        <v>7</v>
      </c>
      <c r="F5" s="8" t="s">
        <v>8</v>
      </c>
      <c r="G5" s="70" t="s">
        <v>9</v>
      </c>
      <c r="H5" s="70"/>
      <c r="I5" s="70"/>
      <c r="J5" s="70" t="s">
        <v>10</v>
      </c>
      <c r="K5" s="70"/>
      <c r="L5" s="70"/>
      <c r="M5" s="70" t="s">
        <v>11</v>
      </c>
      <c r="N5" s="70"/>
      <c r="O5" s="70"/>
      <c r="P5" s="25"/>
      <c r="Q5" s="25"/>
      <c r="R5" s="25"/>
      <c r="S5" s="25"/>
      <c r="T5" s="25"/>
    </row>
    <row r="6" spans="1:20" x14ac:dyDescent="0.25">
      <c r="A6" s="69"/>
      <c r="B6" s="9" t="s">
        <v>12</v>
      </c>
      <c r="C6" s="11" t="s">
        <v>13</v>
      </c>
      <c r="D6" s="72"/>
      <c r="E6" s="11" t="s">
        <v>14</v>
      </c>
      <c r="F6" s="11" t="s">
        <v>14</v>
      </c>
      <c r="G6" s="20" t="s">
        <v>15</v>
      </c>
      <c r="H6" s="20" t="s">
        <v>16</v>
      </c>
      <c r="I6" s="20" t="s">
        <v>17</v>
      </c>
      <c r="J6" s="20" t="s">
        <v>15</v>
      </c>
      <c r="K6" s="20" t="s">
        <v>16</v>
      </c>
      <c r="L6" s="20" t="s">
        <v>17</v>
      </c>
      <c r="M6" s="20" t="s">
        <v>15</v>
      </c>
      <c r="N6" s="20" t="s">
        <v>16</v>
      </c>
      <c r="O6" s="20" t="s">
        <v>17</v>
      </c>
      <c r="P6" s="25"/>
      <c r="Q6" s="25"/>
      <c r="R6" s="25"/>
      <c r="S6" s="25"/>
      <c r="T6" s="25"/>
    </row>
    <row r="7" spans="1:20" x14ac:dyDescent="0.25">
      <c r="A7" s="10">
        <v>1</v>
      </c>
      <c r="B7" s="28" t="s">
        <v>18</v>
      </c>
      <c r="C7" s="44">
        <v>1.1679999999999999</v>
      </c>
      <c r="D7" s="44">
        <v>1.3959999999999999</v>
      </c>
      <c r="E7" s="44">
        <v>0.40899999999999997</v>
      </c>
      <c r="F7" s="44" t="s">
        <v>19</v>
      </c>
      <c r="G7" s="51">
        <v>61.28</v>
      </c>
      <c r="H7" s="51">
        <v>52.2</v>
      </c>
      <c r="I7" s="44">
        <v>0.85099999999999998</v>
      </c>
      <c r="J7" s="51">
        <v>36.1</v>
      </c>
      <c r="K7" s="51">
        <v>11.3</v>
      </c>
      <c r="L7" s="44">
        <v>0.313</v>
      </c>
      <c r="M7" s="56">
        <v>2.73</v>
      </c>
      <c r="N7" s="51">
        <v>36.5</v>
      </c>
      <c r="O7" s="44">
        <v>13.52</v>
      </c>
      <c r="P7" s="25"/>
      <c r="Q7" s="25"/>
      <c r="R7" s="25"/>
      <c r="S7" s="25"/>
      <c r="T7" s="25"/>
    </row>
    <row r="8" spans="1:20" x14ac:dyDescent="0.25">
      <c r="A8" s="10">
        <v>2</v>
      </c>
      <c r="B8" s="29" t="s">
        <v>20</v>
      </c>
      <c r="C8" s="44">
        <v>0.79300000000000004</v>
      </c>
      <c r="D8" s="44">
        <v>1.3939999999999999</v>
      </c>
      <c r="E8" s="44">
        <v>0.57299999999999995</v>
      </c>
      <c r="F8" s="44">
        <v>0.55000000000000004</v>
      </c>
      <c r="G8" s="51">
        <v>64.3</v>
      </c>
      <c r="H8" s="52">
        <v>67</v>
      </c>
      <c r="I8" s="44">
        <v>1.0409999999999999</v>
      </c>
      <c r="J8" s="51">
        <v>28.7</v>
      </c>
      <c r="K8" s="52">
        <v>7</v>
      </c>
      <c r="L8" s="44">
        <v>0.24299999999999999</v>
      </c>
      <c r="M8" s="63">
        <v>7</v>
      </c>
      <c r="N8" s="52">
        <v>26</v>
      </c>
      <c r="O8" s="44">
        <v>3.714</v>
      </c>
      <c r="P8" s="25"/>
      <c r="Q8" s="25"/>
      <c r="R8" s="25"/>
      <c r="S8" s="25"/>
      <c r="T8" s="25"/>
    </row>
    <row r="9" spans="1:20" ht="15" customHeight="1" x14ac:dyDescent="0.25">
      <c r="A9" s="10">
        <v>3</v>
      </c>
      <c r="B9" s="29" t="s">
        <v>21</v>
      </c>
      <c r="C9" s="44">
        <v>0.73499999999999999</v>
      </c>
      <c r="D9" s="44">
        <v>0.58399999999999996</v>
      </c>
      <c r="E9" s="44">
        <v>0.82699999999999996</v>
      </c>
      <c r="F9" s="44">
        <v>1.3740000000000001</v>
      </c>
      <c r="G9" s="51">
        <v>51.9</v>
      </c>
      <c r="H9" s="51">
        <v>54.8</v>
      </c>
      <c r="I9" s="44">
        <v>1.0549999999999999</v>
      </c>
      <c r="J9" s="51">
        <v>37.1</v>
      </c>
      <c r="K9" s="51">
        <v>10</v>
      </c>
      <c r="L9" s="44">
        <v>0.26900000000000002</v>
      </c>
      <c r="M9" s="56">
        <v>11</v>
      </c>
      <c r="N9" s="51">
        <v>35.200000000000003</v>
      </c>
      <c r="O9" s="44">
        <v>3.2</v>
      </c>
      <c r="P9" s="78"/>
      <c r="Q9" s="78"/>
      <c r="R9" s="78"/>
      <c r="S9" s="78"/>
      <c r="T9" s="78"/>
    </row>
    <row r="10" spans="1:20" x14ac:dyDescent="0.25">
      <c r="A10" s="10">
        <v>4</v>
      </c>
      <c r="B10" s="29" t="s">
        <v>22</v>
      </c>
      <c r="C10" s="44">
        <v>0.622</v>
      </c>
      <c r="D10" s="44">
        <v>0.66400000000000003</v>
      </c>
      <c r="E10" s="44">
        <v>0.79600000000000004</v>
      </c>
      <c r="F10" s="44">
        <v>0.57199999999999995</v>
      </c>
      <c r="G10" s="51">
        <v>75.5</v>
      </c>
      <c r="H10" s="52">
        <v>53.98</v>
      </c>
      <c r="I10" s="44">
        <v>0.71499999999999997</v>
      </c>
      <c r="J10" s="51">
        <v>16</v>
      </c>
      <c r="K10" s="52">
        <v>12.16</v>
      </c>
      <c r="L10" s="44">
        <v>0.91700000000000004</v>
      </c>
      <c r="M10" s="56">
        <v>8.5</v>
      </c>
      <c r="N10" s="52">
        <v>33.86</v>
      </c>
      <c r="O10" s="44">
        <v>3.98</v>
      </c>
      <c r="P10" s="78"/>
      <c r="Q10" s="78"/>
      <c r="R10" s="78"/>
      <c r="S10" s="78"/>
      <c r="T10" s="78"/>
    </row>
    <row r="11" spans="1:20" ht="15.75" thickBot="1" x14ac:dyDescent="0.3">
      <c r="A11" s="10">
        <v>5</v>
      </c>
      <c r="B11" s="30" t="s">
        <v>23</v>
      </c>
      <c r="C11" s="45">
        <v>0.83799999999999997</v>
      </c>
      <c r="D11" s="45">
        <v>1.22</v>
      </c>
      <c r="E11" s="45" t="s">
        <v>19</v>
      </c>
      <c r="F11" s="45">
        <v>0.60199999999999998</v>
      </c>
      <c r="G11" s="64">
        <v>60.8</v>
      </c>
      <c r="H11" s="53">
        <v>46.8</v>
      </c>
      <c r="I11" s="45">
        <v>0.77</v>
      </c>
      <c r="J11" s="64">
        <v>32.799999999999997</v>
      </c>
      <c r="K11" s="53">
        <v>8.6</v>
      </c>
      <c r="L11" s="45">
        <v>0.26200000000000001</v>
      </c>
      <c r="M11" s="65">
        <v>6.4</v>
      </c>
      <c r="N11" s="53">
        <v>44.6</v>
      </c>
      <c r="O11" s="45">
        <v>6.968</v>
      </c>
      <c r="P11" s="78" t="s">
        <v>24</v>
      </c>
      <c r="Q11" s="78" t="s">
        <v>25</v>
      </c>
      <c r="R11" s="78" t="s">
        <v>26</v>
      </c>
      <c r="S11" s="78" t="s">
        <v>27</v>
      </c>
      <c r="T11" s="78"/>
    </row>
    <row r="12" spans="1:20" ht="15.75" thickBot="1" x14ac:dyDescent="0.3">
      <c r="A12" s="12"/>
      <c r="B12" s="13" t="s">
        <v>28</v>
      </c>
      <c r="C12" s="46">
        <v>0.82</v>
      </c>
      <c r="D12" s="47">
        <v>1.04</v>
      </c>
      <c r="E12" s="47">
        <v>0.75800000000000001</v>
      </c>
      <c r="F12" s="48">
        <v>0.61699999999999999</v>
      </c>
      <c r="G12" s="37">
        <v>63.1</v>
      </c>
      <c r="H12" s="37">
        <v>56.6</v>
      </c>
      <c r="I12" s="47">
        <v>0.89600000000000002</v>
      </c>
      <c r="J12" s="37">
        <v>29.3</v>
      </c>
      <c r="K12" s="37">
        <v>9.5190000000000001</v>
      </c>
      <c r="L12" s="47">
        <f>K12:K13/J12:J13</f>
        <v>0.32488054607508532</v>
      </c>
      <c r="M12" s="43">
        <v>7.2</v>
      </c>
      <c r="N12" s="62">
        <v>33.799999999999997</v>
      </c>
      <c r="O12" s="48">
        <f>N12:N13/M12:M13</f>
        <v>4.6944444444444438</v>
      </c>
      <c r="P12" s="79" t="s">
        <v>29</v>
      </c>
      <c r="Q12" s="80" t="s">
        <v>30</v>
      </c>
      <c r="R12" s="78" t="s">
        <v>31</v>
      </c>
      <c r="S12" s="78"/>
      <c r="T12" s="78"/>
    </row>
    <row r="13" spans="1:20" x14ac:dyDescent="0.25">
      <c r="A13" s="14" t="s">
        <v>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6"/>
      <c r="P13" s="78"/>
      <c r="Q13" s="78"/>
      <c r="R13" s="78"/>
      <c r="S13" s="78"/>
      <c r="T13" s="78"/>
    </row>
    <row r="14" spans="1:20" x14ac:dyDescent="0.25">
      <c r="P14" s="25"/>
      <c r="Q14" s="25"/>
      <c r="R14" s="25"/>
      <c r="S14" s="25"/>
    </row>
    <row r="15" spans="1:20" x14ac:dyDescent="0.25">
      <c r="P15" s="25"/>
      <c r="Q15" s="25"/>
      <c r="R15" s="25"/>
      <c r="S15" s="25"/>
    </row>
    <row r="16" spans="1:20" x14ac:dyDescent="0.25">
      <c r="P16" s="25"/>
      <c r="Q16" s="25"/>
      <c r="R16" s="25"/>
      <c r="S16" s="25"/>
    </row>
    <row r="17" spans="16:22" x14ac:dyDescent="0.25">
      <c r="P17" s="25"/>
      <c r="Q17" s="25"/>
      <c r="R17" s="25"/>
      <c r="S17" s="25"/>
      <c r="V17" s="7"/>
    </row>
    <row r="18" spans="16:22" x14ac:dyDescent="0.25">
      <c r="P18" s="25"/>
      <c r="Q18" s="25"/>
      <c r="R18" s="25"/>
      <c r="S18" s="25"/>
    </row>
    <row r="19" spans="16:22" x14ac:dyDescent="0.25">
      <c r="P19" s="25"/>
      <c r="Q19" s="25"/>
      <c r="R19" s="25"/>
      <c r="S19" s="25"/>
    </row>
    <row r="20" spans="16:22" x14ac:dyDescent="0.25">
      <c r="P20" s="25"/>
      <c r="Q20" s="25"/>
      <c r="R20" s="25"/>
      <c r="S20" s="25"/>
    </row>
  </sheetData>
  <mergeCells count="8">
    <mergeCell ref="A2:O2"/>
    <mergeCell ref="A4:A6"/>
    <mergeCell ref="C4:F4"/>
    <mergeCell ref="G4:O4"/>
    <mergeCell ref="D5:D6"/>
    <mergeCell ref="G5:I5"/>
    <mergeCell ref="J5:L5"/>
    <mergeCell ref="M5:O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31"/>
  <sheetViews>
    <sheetView zoomScale="120" zoomScaleNormal="120" workbookViewId="0">
      <selection activeCell="A2" sqref="A2:O2"/>
    </sheetView>
  </sheetViews>
  <sheetFormatPr defaultColWidth="8.85546875" defaultRowHeight="15" x14ac:dyDescent="0.25"/>
  <cols>
    <col min="1" max="1" width="4.140625" style="1" customWidth="1"/>
    <col min="2" max="2" width="13.140625" style="1" customWidth="1"/>
    <col min="3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7.5703125" style="1" customWidth="1"/>
    <col min="16" max="16" width="9.5703125" style="1" bestFit="1" customWidth="1"/>
    <col min="17" max="16384" width="8.85546875" style="1"/>
  </cols>
  <sheetData>
    <row r="2" spans="1:19" x14ac:dyDescent="0.25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67" t="s">
        <v>0</v>
      </c>
      <c r="B4" s="17" t="s">
        <v>1</v>
      </c>
      <c r="C4" s="70" t="s">
        <v>2</v>
      </c>
      <c r="D4" s="70"/>
      <c r="E4" s="70"/>
      <c r="F4" s="70"/>
      <c r="G4" s="70" t="s">
        <v>3</v>
      </c>
      <c r="H4" s="70"/>
      <c r="I4" s="70"/>
      <c r="J4" s="70"/>
      <c r="K4" s="70"/>
      <c r="L4" s="70"/>
      <c r="M4" s="70"/>
      <c r="N4" s="70"/>
      <c r="O4" s="70"/>
    </row>
    <row r="5" spans="1:19" x14ac:dyDescent="0.25">
      <c r="A5" s="68"/>
      <c r="B5" s="1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70" t="s">
        <v>9</v>
      </c>
      <c r="H5" s="70"/>
      <c r="I5" s="70"/>
      <c r="J5" s="70" t="s">
        <v>10</v>
      </c>
      <c r="K5" s="70"/>
      <c r="L5" s="70"/>
      <c r="M5" s="70" t="s">
        <v>11</v>
      </c>
      <c r="N5" s="70"/>
      <c r="O5" s="70"/>
    </row>
    <row r="6" spans="1:19" x14ac:dyDescent="0.25">
      <c r="A6" s="69"/>
      <c r="B6" s="18" t="s">
        <v>12</v>
      </c>
      <c r="C6" s="11" t="s">
        <v>13</v>
      </c>
      <c r="D6" s="11"/>
      <c r="E6" s="11" t="s">
        <v>14</v>
      </c>
      <c r="F6" s="11" t="s">
        <v>14</v>
      </c>
      <c r="G6" s="20" t="s">
        <v>15</v>
      </c>
      <c r="H6" s="41" t="s">
        <v>16</v>
      </c>
      <c r="I6" s="20" t="s">
        <v>17</v>
      </c>
      <c r="J6" s="20" t="s">
        <v>15</v>
      </c>
      <c r="K6" s="20" t="s">
        <v>16</v>
      </c>
      <c r="L6" s="20" t="s">
        <v>17</v>
      </c>
      <c r="M6" s="20" t="s">
        <v>15</v>
      </c>
      <c r="N6" s="20" t="s">
        <v>16</v>
      </c>
      <c r="O6" s="20" t="s">
        <v>17</v>
      </c>
      <c r="P6" s="25"/>
      <c r="Q6" s="25"/>
      <c r="R6" s="25"/>
      <c r="S6" s="25"/>
    </row>
    <row r="7" spans="1:19" x14ac:dyDescent="0.25">
      <c r="A7" s="10">
        <v>1</v>
      </c>
      <c r="B7" s="59" t="s">
        <v>33</v>
      </c>
      <c r="C7" s="44">
        <v>0.74099999999999999</v>
      </c>
      <c r="D7" s="44">
        <v>0.81100000000000005</v>
      </c>
      <c r="E7" s="44">
        <v>0.70099999999999996</v>
      </c>
      <c r="F7" s="44">
        <v>0.70599999999999996</v>
      </c>
      <c r="G7" s="51">
        <v>57.6</v>
      </c>
      <c r="H7" s="51">
        <v>60.79</v>
      </c>
      <c r="I7" s="44">
        <v>1.0549999999999999</v>
      </c>
      <c r="J7" s="51">
        <v>26.9</v>
      </c>
      <c r="K7" s="51">
        <v>11.67</v>
      </c>
      <c r="L7" s="44">
        <v>0.43490000000000001</v>
      </c>
      <c r="M7" s="56">
        <v>15.5</v>
      </c>
      <c r="N7" s="51">
        <v>27.54</v>
      </c>
      <c r="O7" s="44">
        <v>1.774</v>
      </c>
      <c r="P7" s="25"/>
      <c r="Q7" s="25"/>
      <c r="R7" s="25"/>
      <c r="S7" s="25"/>
    </row>
    <row r="8" spans="1:19" x14ac:dyDescent="0.25">
      <c r="A8" s="10">
        <v>2</v>
      </c>
      <c r="B8" s="60" t="s">
        <v>34</v>
      </c>
      <c r="C8" s="44">
        <v>0.57899999999999996</v>
      </c>
      <c r="D8" s="44">
        <v>0.68</v>
      </c>
      <c r="E8" s="44">
        <v>0.97799999999999998</v>
      </c>
      <c r="F8" s="44">
        <v>0.46100000000000002</v>
      </c>
      <c r="G8" s="51">
        <v>74.5</v>
      </c>
      <c r="H8" s="51">
        <v>60.79</v>
      </c>
      <c r="I8" s="44">
        <v>0.81599999999999995</v>
      </c>
      <c r="J8" s="51">
        <v>20.9</v>
      </c>
      <c r="K8" s="51">
        <v>11.67</v>
      </c>
      <c r="L8" s="44">
        <v>0.56000000000000005</v>
      </c>
      <c r="M8" s="56">
        <v>4.5999999999999996</v>
      </c>
      <c r="N8" s="51">
        <v>27.54</v>
      </c>
      <c r="O8" s="44">
        <v>5.9779999999999998</v>
      </c>
      <c r="P8" s="25"/>
      <c r="Q8" s="25"/>
      <c r="R8" s="25"/>
      <c r="S8" s="25"/>
    </row>
    <row r="9" spans="1:19" x14ac:dyDescent="0.25">
      <c r="A9" s="10">
        <v>3</v>
      </c>
      <c r="B9" s="60" t="s">
        <v>35</v>
      </c>
      <c r="C9" s="44">
        <v>0.76500000000000001</v>
      </c>
      <c r="D9" s="44">
        <v>0.88</v>
      </c>
      <c r="E9" s="44" t="s">
        <v>19</v>
      </c>
      <c r="F9" s="44">
        <v>0.70299999999999996</v>
      </c>
      <c r="G9" s="51">
        <v>70.599999999999994</v>
      </c>
      <c r="H9" s="51">
        <v>47.9</v>
      </c>
      <c r="I9" s="44">
        <v>0.67800000000000005</v>
      </c>
      <c r="J9" s="51">
        <v>16.899999999999999</v>
      </c>
      <c r="K9" s="51">
        <v>11.6</v>
      </c>
      <c r="L9" s="44">
        <v>0.68600000000000005</v>
      </c>
      <c r="M9" s="56">
        <v>12.5</v>
      </c>
      <c r="N9" s="51">
        <v>40.520000000000003</v>
      </c>
      <c r="O9" s="44">
        <v>3.24</v>
      </c>
      <c r="P9" s="25"/>
      <c r="Q9" s="25"/>
      <c r="R9" s="25"/>
      <c r="S9" s="25"/>
    </row>
    <row r="10" spans="1:19" x14ac:dyDescent="0.25">
      <c r="A10" s="10">
        <v>4</v>
      </c>
      <c r="B10" s="60" t="s">
        <v>36</v>
      </c>
      <c r="C10" s="44">
        <v>0.70699999999999996</v>
      </c>
      <c r="D10" s="44">
        <v>0.53200000000000003</v>
      </c>
      <c r="E10" s="44">
        <v>1.1719999999999999</v>
      </c>
      <c r="F10" s="44">
        <v>0.54300000000000004</v>
      </c>
      <c r="G10" s="51">
        <v>61.1</v>
      </c>
      <c r="H10" s="51">
        <v>52</v>
      </c>
      <c r="I10" s="44">
        <v>0.85</v>
      </c>
      <c r="J10" s="51">
        <v>25.2</v>
      </c>
      <c r="K10" s="51">
        <v>7</v>
      </c>
      <c r="L10" s="44">
        <f>K10:K19/J10:J19</f>
        <v>0.27777777777777779</v>
      </c>
      <c r="M10" s="56">
        <v>13.7</v>
      </c>
      <c r="N10" s="51">
        <v>41</v>
      </c>
      <c r="O10" s="44">
        <f>N10:N19/M10:M19</f>
        <v>2.9927007299270074</v>
      </c>
      <c r="P10" s="25"/>
      <c r="Q10" s="25"/>
      <c r="R10" s="25"/>
      <c r="S10" s="25"/>
    </row>
    <row r="11" spans="1:19" x14ac:dyDescent="0.25">
      <c r="A11" s="10">
        <v>5</v>
      </c>
      <c r="B11" s="60" t="s">
        <v>37</v>
      </c>
      <c r="C11" s="44">
        <v>1.4370000000000001</v>
      </c>
      <c r="D11" s="44">
        <v>1.423</v>
      </c>
      <c r="E11" s="44">
        <v>2.39</v>
      </c>
      <c r="F11" s="44">
        <v>0.88</v>
      </c>
      <c r="G11" s="51">
        <v>64.7</v>
      </c>
      <c r="H11" s="54">
        <v>48.59</v>
      </c>
      <c r="I11" s="44">
        <v>0.75</v>
      </c>
      <c r="J11" s="51">
        <v>30.7</v>
      </c>
      <c r="K11" s="54">
        <v>10.029999999999999</v>
      </c>
      <c r="L11" s="44">
        <v>0.32600000000000001</v>
      </c>
      <c r="M11" s="56">
        <v>4.5999999999999996</v>
      </c>
      <c r="N11" s="54">
        <v>41.38</v>
      </c>
      <c r="O11" s="44">
        <v>8.99</v>
      </c>
      <c r="P11" s="26"/>
      <c r="Q11" s="25"/>
      <c r="R11" s="25"/>
      <c r="S11" s="25"/>
    </row>
    <row r="12" spans="1:19" x14ac:dyDescent="0.25">
      <c r="A12" s="10">
        <v>6</v>
      </c>
      <c r="B12" s="60" t="s">
        <v>38</v>
      </c>
      <c r="C12" s="44">
        <v>0.88500000000000001</v>
      </c>
      <c r="D12" s="44">
        <v>1.4259999999999999</v>
      </c>
      <c r="E12" s="44" t="s">
        <v>19</v>
      </c>
      <c r="F12" s="44">
        <v>0.59899999999999998</v>
      </c>
      <c r="G12" s="51">
        <v>59.5</v>
      </c>
      <c r="H12" s="51">
        <v>59.15</v>
      </c>
      <c r="I12" s="44">
        <v>0.99</v>
      </c>
      <c r="J12" s="51">
        <v>33.9</v>
      </c>
      <c r="K12" s="51">
        <v>11.31</v>
      </c>
      <c r="L12" s="44">
        <v>0.33</v>
      </c>
      <c r="M12" s="56">
        <v>6.6</v>
      </c>
      <c r="N12" s="51">
        <v>29.54</v>
      </c>
      <c r="O12" s="44">
        <v>4.46</v>
      </c>
      <c r="P12" s="25"/>
      <c r="Q12" s="25"/>
      <c r="R12" s="25"/>
      <c r="S12" s="25"/>
    </row>
    <row r="13" spans="1:19" x14ac:dyDescent="0.25">
      <c r="A13" s="10">
        <v>7</v>
      </c>
      <c r="B13" s="61" t="s">
        <v>39</v>
      </c>
      <c r="C13" s="45">
        <v>0.33600000000000002</v>
      </c>
      <c r="D13" s="45">
        <v>0.39</v>
      </c>
      <c r="E13" s="45">
        <v>0.63900000000000001</v>
      </c>
      <c r="F13" s="45">
        <v>0.3</v>
      </c>
      <c r="G13" s="51">
        <v>73</v>
      </c>
      <c r="H13" s="51">
        <v>88</v>
      </c>
      <c r="I13" s="44">
        <f>H13:H20/G13:G20</f>
        <v>1.2054794520547945</v>
      </c>
      <c r="J13" s="51">
        <v>22.8</v>
      </c>
      <c r="K13" s="51">
        <v>8</v>
      </c>
      <c r="L13" s="44">
        <f>K13:K20/J13:J20</f>
        <v>0.35087719298245612</v>
      </c>
      <c r="M13" s="56">
        <v>4.2</v>
      </c>
      <c r="N13" s="51">
        <v>4</v>
      </c>
      <c r="O13" s="44">
        <f>N13:N20/M13:M20</f>
        <v>0.95238095238095233</v>
      </c>
      <c r="P13" s="25"/>
      <c r="Q13" s="25"/>
      <c r="R13" s="25"/>
      <c r="S13" s="25"/>
    </row>
    <row r="14" spans="1:19" x14ac:dyDescent="0.25">
      <c r="A14" s="73" t="s">
        <v>28</v>
      </c>
      <c r="B14" s="74"/>
      <c r="C14" s="50">
        <v>0.73</v>
      </c>
      <c r="D14" s="50">
        <v>0.94399999999999995</v>
      </c>
      <c r="E14" s="50">
        <v>1.347</v>
      </c>
      <c r="F14" s="50">
        <v>0.51700000000000002</v>
      </c>
      <c r="G14" s="39">
        <v>66.8</v>
      </c>
      <c r="H14" s="38">
        <v>56.2</v>
      </c>
      <c r="I14" s="50">
        <f>H14:H20/G14:G20</f>
        <v>0.8413173652694611</v>
      </c>
      <c r="J14" s="38">
        <v>25.8</v>
      </c>
      <c r="K14" s="38">
        <v>10.4</v>
      </c>
      <c r="L14" s="50">
        <f>K14:K20/J14:J20</f>
        <v>0.40310077519379844</v>
      </c>
      <c r="M14" s="42">
        <v>7.6</v>
      </c>
      <c r="N14" s="38">
        <v>33.1</v>
      </c>
      <c r="O14" s="50">
        <f>N14:N20/M14:M20</f>
        <v>4.3552631578947372</v>
      </c>
      <c r="P14" s="25"/>
      <c r="Q14" s="25"/>
      <c r="R14" s="25"/>
      <c r="S14" s="25"/>
    </row>
    <row r="15" spans="1:19" ht="15.75" thickBot="1" x14ac:dyDescent="0.3">
      <c r="A15" s="19">
        <v>8</v>
      </c>
      <c r="B15" s="58" t="s">
        <v>40</v>
      </c>
      <c r="C15" s="49">
        <v>1.75</v>
      </c>
      <c r="D15" s="49">
        <v>1.079</v>
      </c>
      <c r="E15" s="49">
        <v>1.8839999999999999</v>
      </c>
      <c r="F15" s="49" t="s">
        <v>19</v>
      </c>
      <c r="G15" s="55">
        <v>66.099999999999994</v>
      </c>
      <c r="H15" s="55">
        <v>80</v>
      </c>
      <c r="I15" s="45">
        <f>H15:H20/G15:G20</f>
        <v>1.2102874432677762</v>
      </c>
      <c r="J15" s="55">
        <v>33.9</v>
      </c>
      <c r="K15" s="55">
        <v>20</v>
      </c>
      <c r="L15" s="45">
        <v>0.58899999999999997</v>
      </c>
      <c r="M15" s="57" t="s">
        <v>58</v>
      </c>
      <c r="N15" s="55" t="s">
        <v>58</v>
      </c>
      <c r="O15" s="45" t="s">
        <v>58</v>
      </c>
      <c r="P15" s="25"/>
      <c r="Q15" s="25"/>
      <c r="R15" s="25"/>
      <c r="S15" s="25"/>
    </row>
    <row r="16" spans="1:19" ht="15.75" thickBot="1" x14ac:dyDescent="0.3">
      <c r="A16" s="75" t="s">
        <v>28</v>
      </c>
      <c r="B16" s="76"/>
      <c r="C16" s="46">
        <v>0.96799999999999997</v>
      </c>
      <c r="D16" s="47">
        <v>0.96799999999999997</v>
      </c>
      <c r="E16" s="47">
        <v>1.696</v>
      </c>
      <c r="F16" s="48">
        <v>0.52</v>
      </c>
      <c r="G16" s="40">
        <v>66.400000000000006</v>
      </c>
      <c r="H16" s="37">
        <v>66.400000000000006</v>
      </c>
      <c r="I16" s="47">
        <f>H16:H20/G16:G20</f>
        <v>1</v>
      </c>
      <c r="J16" s="37">
        <v>27.7</v>
      </c>
      <c r="K16" s="37">
        <v>14.5</v>
      </c>
      <c r="L16" s="47">
        <f>K16:K20/J16:J20</f>
        <v>0.52346570397111913</v>
      </c>
      <c r="M16" s="43">
        <v>7.6</v>
      </c>
      <c r="N16" s="62">
        <v>33.1</v>
      </c>
      <c r="O16" s="48">
        <v>4.3600000000000003</v>
      </c>
      <c r="P16" s="27"/>
      <c r="Q16" s="25"/>
      <c r="R16" s="25"/>
      <c r="S16" s="25"/>
    </row>
    <row r="17" spans="1:22" x14ac:dyDescent="0.25">
      <c r="A17" s="34" t="s">
        <v>57</v>
      </c>
      <c r="B17" s="35"/>
      <c r="C17" s="36"/>
      <c r="D17" s="31"/>
      <c r="E17" s="31"/>
      <c r="F17" s="31"/>
      <c r="G17" s="32"/>
      <c r="H17" s="32"/>
      <c r="I17" s="31"/>
      <c r="J17" s="32"/>
      <c r="K17" s="32"/>
      <c r="L17" s="31"/>
      <c r="M17" s="33"/>
      <c r="N17" s="32"/>
      <c r="O17" s="31"/>
      <c r="P17" s="27"/>
      <c r="Q17" s="25"/>
      <c r="R17" s="25"/>
      <c r="S17" s="25"/>
    </row>
    <row r="18" spans="1:22" x14ac:dyDescent="0.25">
      <c r="A18" s="14" t="s">
        <v>32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6"/>
      <c r="P18" s="25"/>
      <c r="Q18" s="25"/>
      <c r="R18" s="25"/>
      <c r="S18" s="25"/>
    </row>
    <row r="19" spans="1:2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6"/>
      <c r="M19" s="16"/>
      <c r="N19" s="16"/>
      <c r="O19" s="16"/>
      <c r="P19" s="25"/>
      <c r="Q19" s="25"/>
      <c r="R19" s="25"/>
      <c r="S19" s="25"/>
      <c r="T19" s="25"/>
      <c r="U19" s="25"/>
      <c r="V19" s="25"/>
    </row>
    <row r="20" spans="1:22" x14ac:dyDescent="0.25">
      <c r="A20" s="3"/>
      <c r="B20" s="4"/>
      <c r="C20" s="5"/>
      <c r="J20" s="6"/>
      <c r="P20" s="25"/>
      <c r="Q20" s="25"/>
      <c r="R20" s="25"/>
      <c r="S20" s="25"/>
      <c r="T20" s="25"/>
      <c r="U20" s="25"/>
      <c r="V20" s="25"/>
    </row>
    <row r="21" spans="1:22" x14ac:dyDescent="0.25">
      <c r="P21" s="25"/>
      <c r="Q21" s="25"/>
      <c r="R21" s="25"/>
      <c r="S21" s="25"/>
      <c r="T21" s="25"/>
      <c r="U21" s="25"/>
      <c r="V21" s="25"/>
    </row>
    <row r="22" spans="1:22" x14ac:dyDescent="0.25">
      <c r="P22" s="25"/>
      <c r="Q22" s="25"/>
      <c r="R22" s="25"/>
      <c r="S22" s="25"/>
      <c r="T22" s="25"/>
      <c r="U22" s="25"/>
      <c r="V22" s="25"/>
    </row>
    <row r="23" spans="1:22" x14ac:dyDescent="0.25">
      <c r="P23" s="25"/>
      <c r="Q23" s="25"/>
      <c r="R23" s="25"/>
      <c r="S23" s="25"/>
      <c r="T23" s="25"/>
      <c r="U23" s="25"/>
      <c r="V23" s="25"/>
    </row>
    <row r="24" spans="1:22" x14ac:dyDescent="0.25">
      <c r="P24" s="25"/>
      <c r="Q24" s="25"/>
      <c r="R24" s="25"/>
      <c r="S24" s="25"/>
      <c r="T24" s="25"/>
      <c r="U24" s="25"/>
      <c r="V24" s="25"/>
    </row>
    <row r="25" spans="1:22" x14ac:dyDescent="0.25">
      <c r="P25" s="25"/>
      <c r="Q25" s="25"/>
      <c r="R25" s="25"/>
      <c r="S25" s="25"/>
      <c r="T25" s="25"/>
      <c r="U25" s="25"/>
      <c r="V25" s="25"/>
    </row>
    <row r="26" spans="1:22" x14ac:dyDescent="0.25">
      <c r="P26" s="25"/>
      <c r="Q26" s="25"/>
      <c r="R26" s="25"/>
      <c r="S26" s="25"/>
      <c r="T26" s="25"/>
      <c r="U26" s="25"/>
      <c r="V26" s="25"/>
    </row>
    <row r="27" spans="1:22" x14ac:dyDescent="0.25">
      <c r="P27" s="25"/>
      <c r="Q27" s="25"/>
      <c r="R27" s="25"/>
      <c r="S27" s="25"/>
      <c r="T27" s="25"/>
      <c r="U27" s="25"/>
      <c r="V27" s="25"/>
    </row>
    <row r="28" spans="1:22" x14ac:dyDescent="0.25">
      <c r="P28" s="25"/>
      <c r="Q28" s="25"/>
      <c r="R28" s="25"/>
      <c r="S28" s="25"/>
      <c r="T28" s="25"/>
      <c r="U28" s="25"/>
      <c r="V28" s="25"/>
    </row>
    <row r="29" spans="1:22" x14ac:dyDescent="0.25">
      <c r="P29" s="25"/>
      <c r="Q29" s="25"/>
      <c r="R29" s="25"/>
      <c r="S29" s="25"/>
      <c r="T29" s="25"/>
      <c r="U29" s="25"/>
      <c r="V29" s="25"/>
    </row>
    <row r="30" spans="1:22" x14ac:dyDescent="0.25">
      <c r="P30" s="25"/>
      <c r="Q30" s="25"/>
      <c r="R30" s="25"/>
      <c r="S30" s="25"/>
      <c r="T30" s="25"/>
      <c r="U30" s="25"/>
      <c r="V30" s="25"/>
    </row>
    <row r="31" spans="1:22" x14ac:dyDescent="0.25">
      <c r="P31" s="25"/>
      <c r="Q31" s="25"/>
      <c r="R31" s="25"/>
      <c r="S31" s="25"/>
      <c r="T31" s="25"/>
      <c r="U31" s="25"/>
      <c r="V31" s="25"/>
    </row>
  </sheetData>
  <mergeCells count="9">
    <mergeCell ref="A14:B14"/>
    <mergeCell ref="A16:B16"/>
    <mergeCell ref="A2:O2"/>
    <mergeCell ref="A4:A6"/>
    <mergeCell ref="C4:F4"/>
    <mergeCell ref="G4:O4"/>
    <mergeCell ref="G5:I5"/>
    <mergeCell ref="J5:L5"/>
    <mergeCell ref="M5:O5"/>
  </mergeCells>
  <pageMargins left="0.7" right="0.7" top="0.75" bottom="0.75" header="0.3" footer="0.3"/>
  <pageSetup paperSize="9" orientation="landscape" r:id="rId1"/>
  <ignoredErrors>
    <ignoredError sqref="I13:I14 I16 L10 L16 O10 L13:L14 O13:O1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workbookViewId="0">
      <selection activeCell="B11" sqref="B11"/>
    </sheetView>
  </sheetViews>
  <sheetFormatPr defaultRowHeight="15" x14ac:dyDescent="0.25"/>
  <cols>
    <col min="1" max="1" width="11.5703125" customWidth="1"/>
    <col min="4" max="4" width="9.5703125" bestFit="1" customWidth="1"/>
  </cols>
  <sheetData>
    <row r="3" spans="1:13" x14ac:dyDescent="0.25">
      <c r="B3" s="77" t="s">
        <v>46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25">
      <c r="B4" s="77" t="s">
        <v>24</v>
      </c>
      <c r="C4" s="77"/>
      <c r="D4" s="77"/>
      <c r="E4" s="77" t="s">
        <v>6</v>
      </c>
      <c r="F4" s="77"/>
      <c r="G4" s="77"/>
      <c r="H4" s="77" t="s">
        <v>44</v>
      </c>
      <c r="I4" s="77"/>
      <c r="J4" s="77"/>
      <c r="K4" s="77" t="s">
        <v>45</v>
      </c>
      <c r="L4" s="77"/>
      <c r="M4" s="77"/>
    </row>
    <row r="5" spans="1:13" x14ac:dyDescent="0.25">
      <c r="B5" t="s">
        <v>41</v>
      </c>
      <c r="C5" t="s">
        <v>42</v>
      </c>
      <c r="D5" t="s">
        <v>43</v>
      </c>
      <c r="E5" t="s">
        <v>41</v>
      </c>
      <c r="F5" t="s">
        <v>42</v>
      </c>
      <c r="G5" t="s">
        <v>43</v>
      </c>
      <c r="H5" t="s">
        <v>41</v>
      </c>
      <c r="I5" t="s">
        <v>42</v>
      </c>
      <c r="J5" t="s">
        <v>43</v>
      </c>
      <c r="K5" t="s">
        <v>41</v>
      </c>
      <c r="L5" t="s">
        <v>42</v>
      </c>
      <c r="M5" t="s">
        <v>43</v>
      </c>
    </row>
    <row r="6" spans="1:13" x14ac:dyDescent="0.25">
      <c r="A6" t="s">
        <v>18</v>
      </c>
      <c r="B6">
        <v>273708</v>
      </c>
      <c r="C6">
        <v>152981</v>
      </c>
      <c r="D6" s="24">
        <f>B6/C6</f>
        <v>1.7891633601558363</v>
      </c>
      <c r="E6">
        <v>190109</v>
      </c>
      <c r="F6">
        <v>86154</v>
      </c>
      <c r="G6" s="24">
        <f>E6/F6</f>
        <v>2.2066183810386053</v>
      </c>
      <c r="H6">
        <v>83599</v>
      </c>
      <c r="I6">
        <v>66827</v>
      </c>
      <c r="J6" s="24">
        <f>H6/I6</f>
        <v>1.2509764017537821</v>
      </c>
      <c r="K6" t="s">
        <v>19</v>
      </c>
      <c r="L6" t="s">
        <v>19</v>
      </c>
    </row>
    <row r="7" spans="1:13" x14ac:dyDescent="0.25">
      <c r="A7" t="s">
        <v>47</v>
      </c>
      <c r="B7">
        <v>474146</v>
      </c>
      <c r="C7">
        <v>363462</v>
      </c>
      <c r="D7" s="24">
        <f t="shared" ref="D7:D11" si="0">B7/C7</f>
        <v>1.3045270207064288</v>
      </c>
      <c r="E7">
        <v>316269</v>
      </c>
      <c r="F7">
        <v>104727</v>
      </c>
      <c r="G7" s="24">
        <f t="shared" ref="G7:G11" si="1">E7/F7</f>
        <v>3.0199375519207083</v>
      </c>
      <c r="H7">
        <v>31153</v>
      </c>
      <c r="I7">
        <v>40596</v>
      </c>
      <c r="J7" s="24">
        <f t="shared" ref="J7:J11" si="2">H7/I7</f>
        <v>0.7673908759483693</v>
      </c>
      <c r="K7">
        <v>126724</v>
      </c>
      <c r="L7">
        <v>218139</v>
      </c>
      <c r="M7" s="24">
        <f>K7/L7</f>
        <v>0.58093234130531446</v>
      </c>
    </row>
    <row r="8" spans="1:13" x14ac:dyDescent="0.25">
      <c r="A8" t="s">
        <v>21</v>
      </c>
      <c r="B8">
        <v>133351</v>
      </c>
      <c r="C8">
        <v>165073</v>
      </c>
      <c r="D8" s="24">
        <f t="shared" si="0"/>
        <v>0.80783047500196881</v>
      </c>
      <c r="E8">
        <v>76844</v>
      </c>
      <c r="F8">
        <v>118699</v>
      </c>
      <c r="G8" s="24">
        <f t="shared" si="1"/>
        <v>0.64738540341536155</v>
      </c>
      <c r="H8">
        <v>18249</v>
      </c>
      <c r="I8">
        <v>21521</v>
      </c>
      <c r="J8" s="24">
        <f t="shared" si="2"/>
        <v>0.84796245527624181</v>
      </c>
      <c r="K8">
        <v>38258</v>
      </c>
      <c r="L8">
        <v>24853</v>
      </c>
      <c r="M8" s="24">
        <f t="shared" ref="M8:M11" si="3">K8/L8</f>
        <v>1.5393715044461433</v>
      </c>
    </row>
    <row r="9" spans="1:13" x14ac:dyDescent="0.25">
      <c r="A9" t="s">
        <v>22</v>
      </c>
      <c r="B9">
        <v>131094</v>
      </c>
      <c r="C9">
        <v>213751</v>
      </c>
      <c r="D9" s="24">
        <f t="shared" si="0"/>
        <v>0.61330239390692909</v>
      </c>
      <c r="E9">
        <v>39211</v>
      </c>
      <c r="F9">
        <v>62867</v>
      </c>
      <c r="G9" s="24">
        <f t="shared" si="1"/>
        <v>0.62371355401084827</v>
      </c>
      <c r="H9">
        <v>19782</v>
      </c>
      <c r="I9">
        <v>18788</v>
      </c>
      <c r="J9" s="24">
        <f t="shared" si="2"/>
        <v>1.0529061102831594</v>
      </c>
      <c r="K9">
        <v>72101</v>
      </c>
      <c r="L9">
        <v>132096</v>
      </c>
      <c r="M9" s="24">
        <f t="shared" si="3"/>
        <v>0.54582273498062017</v>
      </c>
    </row>
    <row r="10" spans="1:13" x14ac:dyDescent="0.25">
      <c r="A10" t="s">
        <v>23</v>
      </c>
      <c r="B10">
        <v>221543</v>
      </c>
      <c r="C10">
        <v>179463</v>
      </c>
      <c r="D10" s="24">
        <f t="shared" si="0"/>
        <v>1.2344773017279327</v>
      </c>
      <c r="E10">
        <v>130691</v>
      </c>
      <c r="F10">
        <v>65739</v>
      </c>
      <c r="G10" s="24">
        <f t="shared" si="1"/>
        <v>1.9880284154002952</v>
      </c>
      <c r="H10" t="s">
        <v>19</v>
      </c>
      <c r="I10" s="21" t="s">
        <v>19</v>
      </c>
      <c r="J10" s="24"/>
      <c r="K10">
        <v>90852</v>
      </c>
      <c r="L10">
        <v>113724</v>
      </c>
      <c r="M10" s="24">
        <f t="shared" si="3"/>
        <v>0.79888150258520629</v>
      </c>
    </row>
    <row r="11" spans="1:13" x14ac:dyDescent="0.25">
      <c r="A11" s="22" t="s">
        <v>43</v>
      </c>
      <c r="B11" s="23">
        <f>SUM(B6:B10)</f>
        <v>1233842</v>
      </c>
      <c r="C11" s="23">
        <f>SUM(C6:C10)</f>
        <v>1074730</v>
      </c>
      <c r="D11" s="24">
        <f t="shared" si="0"/>
        <v>1.1480483470266951</v>
      </c>
      <c r="E11" s="23">
        <f>SUM(E6:E10)</f>
        <v>753124</v>
      </c>
      <c r="F11" s="23">
        <f>SUM(F6:F10)</f>
        <v>438186</v>
      </c>
      <c r="G11" s="24">
        <f t="shared" si="1"/>
        <v>1.7187313150123464</v>
      </c>
      <c r="H11" s="23">
        <f>SUM(H6:H10)</f>
        <v>152783</v>
      </c>
      <c r="I11" s="23">
        <f>SUM(I6:I10)</f>
        <v>147732</v>
      </c>
      <c r="J11" s="24">
        <f t="shared" si="2"/>
        <v>1.0341902905260878</v>
      </c>
      <c r="K11" s="23">
        <f>SUM(K7:K10)</f>
        <v>327935</v>
      </c>
      <c r="L11" s="23">
        <f>SUM(L7:L10)</f>
        <v>488812</v>
      </c>
      <c r="M11" s="24">
        <f t="shared" si="3"/>
        <v>0.67088164775005521</v>
      </c>
    </row>
    <row r="14" spans="1:13" x14ac:dyDescent="0.25">
      <c r="B14" s="77" t="s">
        <v>48</v>
      </c>
      <c r="C14" s="77"/>
      <c r="D14" s="77"/>
      <c r="E14" s="77"/>
      <c r="F14" s="77"/>
      <c r="G14" s="77"/>
      <c r="H14" s="77"/>
      <c r="I14" s="77"/>
    </row>
    <row r="15" spans="1:13" x14ac:dyDescent="0.25">
      <c r="B15" s="77" t="s">
        <v>24</v>
      </c>
      <c r="C15" s="77"/>
      <c r="D15" s="77" t="s">
        <v>6</v>
      </c>
      <c r="E15" s="77"/>
      <c r="F15" s="77" t="s">
        <v>44</v>
      </c>
      <c r="G15" s="77"/>
      <c r="H15" s="77" t="s">
        <v>45</v>
      </c>
      <c r="I15" s="77"/>
    </row>
    <row r="16" spans="1:13" x14ac:dyDescent="0.25">
      <c r="B16" t="s">
        <v>41</v>
      </c>
      <c r="C16" t="s">
        <v>42</v>
      </c>
      <c r="D16" t="s">
        <v>41</v>
      </c>
      <c r="E16" t="s">
        <v>42</v>
      </c>
      <c r="F16" t="s">
        <v>41</v>
      </c>
      <c r="G16" t="s">
        <v>42</v>
      </c>
      <c r="H16" t="s">
        <v>41</v>
      </c>
      <c r="I16" t="s">
        <v>42</v>
      </c>
    </row>
    <row r="17" spans="1:9" x14ac:dyDescent="0.25">
      <c r="A17" t="s">
        <v>49</v>
      </c>
      <c r="B17">
        <v>187845</v>
      </c>
      <c r="C17">
        <v>164604</v>
      </c>
      <c r="D17">
        <v>75848</v>
      </c>
      <c r="E17">
        <v>55393</v>
      </c>
      <c r="F17">
        <v>39145</v>
      </c>
      <c r="G17">
        <v>28945</v>
      </c>
      <c r="H17">
        <v>72852</v>
      </c>
      <c r="I17">
        <v>80266</v>
      </c>
    </row>
    <row r="18" spans="1:9" x14ac:dyDescent="0.25">
      <c r="A18" t="s">
        <v>50</v>
      </c>
      <c r="B18">
        <v>215493</v>
      </c>
      <c r="C18">
        <v>262994</v>
      </c>
      <c r="D18">
        <v>53101</v>
      </c>
      <c r="E18">
        <v>56229</v>
      </c>
      <c r="F18">
        <v>56735</v>
      </c>
      <c r="G18">
        <v>37678</v>
      </c>
      <c r="H18">
        <v>105657</v>
      </c>
      <c r="I18">
        <v>169087</v>
      </c>
    </row>
    <row r="19" spans="1:9" x14ac:dyDescent="0.25">
      <c r="A19" t="s">
        <v>51</v>
      </c>
      <c r="B19">
        <v>88055</v>
      </c>
      <c r="C19">
        <v>132537</v>
      </c>
      <c r="D19">
        <v>41619</v>
      </c>
      <c r="E19">
        <v>42282</v>
      </c>
      <c r="F19" t="s">
        <v>19</v>
      </c>
      <c r="G19" t="s">
        <v>19</v>
      </c>
      <c r="H19">
        <v>46436</v>
      </c>
      <c r="I19">
        <v>90255</v>
      </c>
    </row>
    <row r="20" spans="1:9" x14ac:dyDescent="0.25">
      <c r="A20" t="s">
        <v>52</v>
      </c>
      <c r="B20">
        <v>201997</v>
      </c>
      <c r="C20">
        <v>199989</v>
      </c>
      <c r="D20">
        <v>45085</v>
      </c>
      <c r="E20">
        <v>46871</v>
      </c>
      <c r="F20">
        <v>87910</v>
      </c>
      <c r="G20">
        <v>63304</v>
      </c>
      <c r="H20">
        <v>69002</v>
      </c>
      <c r="I20">
        <v>89720</v>
      </c>
    </row>
    <row r="21" spans="1:9" x14ac:dyDescent="0.25">
      <c r="A21" t="s">
        <v>53</v>
      </c>
      <c r="B21">
        <v>331321</v>
      </c>
      <c r="C21">
        <v>223766</v>
      </c>
      <c r="D21">
        <v>84373</v>
      </c>
      <c r="E21">
        <v>59312</v>
      </c>
      <c r="F21">
        <v>135884</v>
      </c>
      <c r="G21">
        <v>66507</v>
      </c>
      <c r="H21">
        <v>111064</v>
      </c>
      <c r="I21">
        <v>97947</v>
      </c>
    </row>
    <row r="22" spans="1:9" x14ac:dyDescent="0.25">
      <c r="A22" t="s">
        <v>54</v>
      </c>
      <c r="B22">
        <v>305551</v>
      </c>
      <c r="C22">
        <v>205541</v>
      </c>
      <c r="D22">
        <v>188368</v>
      </c>
      <c r="E22">
        <v>69025</v>
      </c>
      <c r="F22" t="s">
        <v>19</v>
      </c>
      <c r="G22" t="s">
        <v>19</v>
      </c>
      <c r="H22">
        <v>117183</v>
      </c>
      <c r="I22">
        <v>136516</v>
      </c>
    </row>
    <row r="23" spans="1:9" x14ac:dyDescent="0.25">
      <c r="A23" t="s">
        <v>55</v>
      </c>
      <c r="B23">
        <v>157535</v>
      </c>
      <c r="C23">
        <v>340892</v>
      </c>
      <c r="D23">
        <v>19454</v>
      </c>
      <c r="E23">
        <v>38339</v>
      </c>
      <c r="F23">
        <v>28429</v>
      </c>
      <c r="G23">
        <v>26076</v>
      </c>
      <c r="H23">
        <v>109652</v>
      </c>
      <c r="I23">
        <v>276477</v>
      </c>
    </row>
    <row r="24" spans="1:9" x14ac:dyDescent="0.25">
      <c r="A24" s="21" t="s">
        <v>43</v>
      </c>
      <c r="B24">
        <f t="shared" ref="B24:I24" si="4">SUM(B17:B23)</f>
        <v>1487797</v>
      </c>
      <c r="C24">
        <f t="shared" si="4"/>
        <v>1530323</v>
      </c>
      <c r="D24">
        <f t="shared" si="4"/>
        <v>507848</v>
      </c>
      <c r="E24">
        <f t="shared" si="4"/>
        <v>367451</v>
      </c>
      <c r="F24">
        <f t="shared" si="4"/>
        <v>348103</v>
      </c>
      <c r="G24">
        <f t="shared" si="4"/>
        <v>222510</v>
      </c>
      <c r="H24">
        <f t="shared" si="4"/>
        <v>631846</v>
      </c>
      <c r="I24">
        <f t="shared" si="4"/>
        <v>940268</v>
      </c>
    </row>
    <row r="25" spans="1:9" x14ac:dyDescent="0.25">
      <c r="A25" t="s">
        <v>56</v>
      </c>
      <c r="B25">
        <v>1096492</v>
      </c>
      <c r="C25">
        <v>483176</v>
      </c>
      <c r="D25">
        <v>86139</v>
      </c>
      <c r="E25">
        <v>79937</v>
      </c>
      <c r="F25">
        <v>1010353</v>
      </c>
      <c r="G25">
        <v>403239</v>
      </c>
      <c r="H25" t="s">
        <v>19</v>
      </c>
      <c r="I25" t="s">
        <v>19</v>
      </c>
    </row>
    <row r="26" spans="1:9" x14ac:dyDescent="0.25">
      <c r="A26" s="21" t="s">
        <v>43</v>
      </c>
      <c r="B26">
        <f t="shared" ref="B26:I26" si="5">SUM(B24:B25)</f>
        <v>2584289</v>
      </c>
      <c r="C26">
        <f t="shared" si="5"/>
        <v>2013499</v>
      </c>
      <c r="D26">
        <f t="shared" si="5"/>
        <v>593987</v>
      </c>
      <c r="E26">
        <f t="shared" si="5"/>
        <v>447388</v>
      </c>
      <c r="F26">
        <f t="shared" si="5"/>
        <v>1358456</v>
      </c>
      <c r="G26">
        <f t="shared" si="5"/>
        <v>625749</v>
      </c>
      <c r="H26">
        <f t="shared" si="5"/>
        <v>631846</v>
      </c>
      <c r="I26">
        <f t="shared" si="5"/>
        <v>940268</v>
      </c>
    </row>
  </sheetData>
  <mergeCells count="10">
    <mergeCell ref="K4:M4"/>
    <mergeCell ref="B3:M3"/>
    <mergeCell ref="B14:I14"/>
    <mergeCell ref="B15:C15"/>
    <mergeCell ref="D15:E15"/>
    <mergeCell ref="F15:G15"/>
    <mergeCell ref="H15:I15"/>
    <mergeCell ref="B4:D4"/>
    <mergeCell ref="E4:G4"/>
    <mergeCell ref="H4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B14" sqref="B14"/>
    </sheetView>
  </sheetViews>
  <sheetFormatPr defaultRowHeight="15" x14ac:dyDescent="0.25"/>
  <sheetData>
    <row r="2" spans="1:2" x14ac:dyDescent="0.25">
      <c r="A2" t="s">
        <v>29</v>
      </c>
      <c r="B2">
        <v>0.65</v>
      </c>
    </row>
    <row r="3" spans="1:2" x14ac:dyDescent="0.25">
      <c r="A3" t="s">
        <v>30</v>
      </c>
      <c r="B3">
        <v>0.34</v>
      </c>
    </row>
    <row r="4" spans="1:2" x14ac:dyDescent="0.25">
      <c r="A4" t="s">
        <v>31</v>
      </c>
      <c r="B4">
        <v>6.66</v>
      </c>
    </row>
    <row r="11" spans="1:2" x14ac:dyDescent="0.25">
      <c r="A11" t="s">
        <v>27</v>
      </c>
      <c r="B11">
        <v>0.67</v>
      </c>
    </row>
    <row r="12" spans="1:2" x14ac:dyDescent="0.25">
      <c r="A12" t="s">
        <v>26</v>
      </c>
      <c r="B12">
        <v>1.06</v>
      </c>
    </row>
    <row r="13" spans="1:2" x14ac:dyDescent="0.25">
      <c r="A13" t="s">
        <v>6</v>
      </c>
      <c r="B13">
        <v>1.73</v>
      </c>
    </row>
    <row r="14" spans="1:2" x14ac:dyDescent="0.25">
      <c r="A14" t="s">
        <v>24</v>
      </c>
      <c r="B14">
        <v>1.1399999999999999</v>
      </c>
    </row>
    <row r="18" spans="1:2" x14ac:dyDescent="0.25">
      <c r="A18" t="s">
        <v>29</v>
      </c>
      <c r="B18">
        <v>0.75</v>
      </c>
    </row>
    <row r="19" spans="1:2" x14ac:dyDescent="0.25">
      <c r="A19" t="s">
        <v>30</v>
      </c>
      <c r="B19">
        <v>0.46</v>
      </c>
    </row>
    <row r="20" spans="1:2" x14ac:dyDescent="0.25">
      <c r="A20" t="s">
        <v>31</v>
      </c>
      <c r="B20">
        <v>6.49</v>
      </c>
    </row>
    <row r="22" spans="1:2" x14ac:dyDescent="0.25">
      <c r="A22" t="s">
        <v>27</v>
      </c>
      <c r="B22">
        <v>0.72</v>
      </c>
    </row>
    <row r="23" spans="1:2" x14ac:dyDescent="0.25">
      <c r="A23" t="s">
        <v>26</v>
      </c>
      <c r="B23">
        <v>2.1800000000000002</v>
      </c>
    </row>
    <row r="24" spans="1:2" x14ac:dyDescent="0.25">
      <c r="A24" t="s">
        <v>6</v>
      </c>
      <c r="B24">
        <v>1.0900000000000001</v>
      </c>
    </row>
    <row r="25" spans="1:2" x14ac:dyDescent="0.25">
      <c r="A25" t="s">
        <v>24</v>
      </c>
      <c r="B25">
        <v>1.29</v>
      </c>
    </row>
  </sheetData>
  <sortState ref="A1:B4">
    <sortCondition ref="B1:B4" customList="SVB,VB,Miesto f.Kaimo f.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Paliukaitė</dc:creator>
  <cp:keywords/>
  <dc:description/>
  <cp:lastModifiedBy>Familia</cp:lastModifiedBy>
  <cp:revision/>
  <cp:lastPrinted>2020-08-06T05:55:09Z</cp:lastPrinted>
  <dcterms:created xsi:type="dcterms:W3CDTF">2014-01-10T05:39:42Z</dcterms:created>
  <dcterms:modified xsi:type="dcterms:W3CDTF">2021-07-12T12:21:12Z</dcterms:modified>
  <cp:category/>
  <cp:contentStatus/>
</cp:coreProperties>
</file>