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315" windowWidth="18195" windowHeight="115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M17" i="2" l="1"/>
  <c r="M9" i="2" l="1"/>
  <c r="M10" i="2"/>
  <c r="M11" i="2"/>
  <c r="M12" i="2"/>
  <c r="K16" i="2" l="1"/>
  <c r="K18" i="2" s="1"/>
  <c r="M13" i="2" l="1"/>
  <c r="M14" i="2"/>
  <c r="M15" i="2"/>
  <c r="Q9" i="1" l="1"/>
  <c r="Q10" i="1" l="1"/>
  <c r="Q11" i="1"/>
  <c r="Q13" i="1"/>
  <c r="F16" i="2" l="1"/>
  <c r="F18" i="2" s="1"/>
  <c r="E16" i="2"/>
  <c r="E18" i="2" s="1"/>
  <c r="D16" i="2"/>
  <c r="D18" i="2" s="1"/>
  <c r="C16" i="2"/>
  <c r="C18" i="2" s="1"/>
  <c r="F14" i="1" l="1"/>
  <c r="E14" i="1"/>
  <c r="D14" i="1"/>
  <c r="C14" i="1"/>
  <c r="J16" i="2" l="1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<sst xmlns="http://schemas.openxmlformats.org/spreadsheetml/2006/main" count="108" uniqueCount="47">
  <si>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</si>
  <si>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</si>
  <si>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</si>
  <si>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</si>
  <si>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</si>
  <si>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</si>
  <si>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</si>
  <si>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</si>
  <si>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</si>
  <si>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</si>
  <si>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</si>
  <si>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</si>
  <si>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</si>
  <si>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</si>
  <si>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</si>
  <si>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</si>
  <si>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</si>
  <si>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</si>
  <si>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</si>
  <si>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</si>
  <si>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</si>
  <si>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</si>
  <si>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</si>
  <si>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</si>
  <si>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</si>
  <si>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</si>
  <si>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</si>
  <si>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</si>
  <si>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</si>
  <si>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</si>
  <si>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</si>
  <si>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</si>
  <si>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</si>
  <si>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</si>
  <si>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El.kataloge</t>
  </si>
  <si>
    <t>n.d</t>
  </si>
  <si>
    <t>n.d. – nėra duomenų.</t>
  </si>
  <si>
    <t>3.1 gyvent.sk.</t>
  </si>
  <si>
    <t>iš viso SVB</t>
  </si>
  <si>
    <t>parengta automat.</t>
  </si>
  <si>
    <t>ALYTAUS APSKRITIES SAVIVALDYBIŲ VIEŠOSIOSE BIBLIOTEKOSE 2019 M.</t>
  </si>
  <si>
    <t>VILNIAUS APSKRITIES SAVIVALDYBIŲ VIEŠOSIOSE BIBLIOTEKOSE 2019 m.</t>
  </si>
  <si>
    <t>10 741</t>
  </si>
  <si>
    <t>Parengta 2019 m.</t>
  </si>
  <si>
    <t>iš viso SVB, tūkst.</t>
  </si>
  <si>
    <t>iš viso, tūkst.</t>
  </si>
  <si>
    <t>3,1 gyvent.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</si>
</sst>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5" fillId="4" borderId="16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164" fontId="0" fillId="0" borderId="0" xfId="0" applyNumberForma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8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6" fillId="5" borderId="20" xfId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7" fillId="2" borderId="0" xfId="0" applyFont="1" applyFill="1"/>
    <xf numFmtId="0" fontId="1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8" fillId="6" borderId="16" xfId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1" fontId="8" fillId="6" borderId="14" xfId="0" applyNumberFormat="1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right"/>
    </xf>
    <xf numFmtId="0" fontId="7" fillId="5" borderId="19" xfId="0" applyFont="1" applyFill="1" applyBorder="1" applyAlignment="1"/>
    <xf numFmtId="0" fontId="10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right" vertical="top" wrapText="1"/>
    </xf>
    <xf numFmtId="0" fontId="11" fillId="5" borderId="7" xfId="0" applyFont="1" applyFill="1" applyBorder="1" applyAlignment="1"/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6" fillId="2" borderId="0" xfId="0" applyFont="1" applyFill="1" applyBorder="1"/>
    <xf numFmtId="0" fontId="18" fillId="2" borderId="0" xfId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4" fontId="18" fillId="2" borderId="0" xfId="1" applyNumberFormat="1" applyFont="1" applyFill="1" applyBorder="1" applyAlignment="1">
      <alignment horizontal="center"/>
    </xf>
    <xf numFmtId="1" fontId="16" fillId="2" borderId="0" xfId="0" applyNumberFormat="1" applyFont="1" applyFill="1"/>
    <xf numFmtId="1" fontId="18" fillId="2" borderId="0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EF6F0"/>
      <color rgb="FFFFF7EF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Alytaus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3.0555555555555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3D-49F4-B4BD-60DDA247ECAB}"/>
                </c:ext>
              </c:extLst>
            </c:dLbl>
            <c:dLbl>
              <c:idx val="4"/>
              <c:layout>
                <c:manualLayout>
                  <c:x val="3.9360325383619783E-2"/>
                  <c:y val="4.6787503684054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3D-49F4-B4BD-60DDA247ECA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(Alytaus!$L$12,Alytaus!$L$11,Alytaus!$L$10,Alytaus!$L$13,Alytaus!$L$9)</c:f>
              <c:numCache>
                <c:formatCode>0.0</c:formatCode>
                <c:ptCount val="5"/>
                <c:pt idx="0">
                  <c:v>162.19999999999999</c:v>
                </c:pt>
                <c:pt idx="1">
                  <c:v>166.3</c:v>
                </c:pt>
                <c:pt idx="2">
                  <c:v>318.5</c:v>
                </c:pt>
                <c:pt idx="3">
                  <c:v>61.4</c:v>
                </c:pt>
                <c:pt idx="4" formatCode="General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D-49F4-B4BD-60DDA247ECAB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3D-49F4-B4BD-60DDA247ECAB}"/>
                </c:ext>
              </c:extLst>
            </c:dLbl>
            <c:dLbl>
              <c:idx val="1"/>
              <c:layout>
                <c:manualLayout>
                  <c:x val="2.762063227953411E-2"/>
                  <c:y val="-5.614500442086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3D-49F4-B4BD-60DDA247EC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3D-49F4-B4BD-60DDA247ECAB}"/>
                </c:ext>
              </c:extLst>
            </c:dLbl>
            <c:dLbl>
              <c:idx val="3"/>
              <c:layout>
                <c:manualLayout>
                  <c:x val="2.8563505268996009E-2"/>
                  <c:y val="-4.210875331564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3D-49F4-B4BD-60DDA247EC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3D-49F4-B4BD-60DDA247E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(Alytaus!$M$12,Alytaus!$M$11,Alytaus!$M$10,Alytaus!$M$13,Alytaus!$M$9)</c:f>
              <c:numCache>
                <c:formatCode>General</c:formatCode>
                <c:ptCount val="5"/>
                <c:pt idx="0">
                  <c:v>38.5</c:v>
                </c:pt>
                <c:pt idx="1">
                  <c:v>164.7</c:v>
                </c:pt>
                <c:pt idx="2">
                  <c:v>135.9</c:v>
                </c:pt>
                <c:pt idx="3" formatCode="0.0">
                  <c:v>60.2</c:v>
                </c:pt>
                <c:pt idx="4" formatCode="0.00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D-49F4-B4BD-60DDA247E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776640"/>
        <c:axId val="94053504"/>
        <c:axId val="0"/>
      </c:bar3DChart>
      <c:catAx>
        <c:axId val="877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053504"/>
        <c:crosses val="autoZero"/>
        <c:auto val="1"/>
        <c:lblAlgn val="ctr"/>
        <c:lblOffset val="100"/>
        <c:noMultiLvlLbl val="0"/>
      </c:catAx>
      <c:valAx>
        <c:axId val="9405350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777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(Alytaus!$Q$12,Alytaus!$Q$11,Alytaus!$Q$10,Alytaus!$Q$13,Alytaus!$Q$9)</c:f>
              <c:numCache>
                <c:formatCode>0</c:formatCode>
                <c:ptCount val="5"/>
                <c:pt idx="0">
                  <c:v>574.5</c:v>
                </c:pt>
                <c:pt idx="1">
                  <c:v>432.54132231404958</c:v>
                </c:pt>
                <c:pt idx="2">
                  <c:v>347.57006844339082</c:v>
                </c:pt>
                <c:pt idx="3">
                  <c:v>284.99265246142539</c:v>
                </c:pt>
                <c:pt idx="4">
                  <c:v>152.51279203522273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A-4495-A76F-54F1F27EDB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134720"/>
        <c:axId val="101137792"/>
        <c:axId val="0"/>
      </c:bar3DChart>
      <c:catAx>
        <c:axId val="1011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37792"/>
        <c:crosses val="autoZero"/>
        <c:auto val="1"/>
        <c:lblAlgn val="ctr"/>
        <c:lblOffset val="100"/>
        <c:noMultiLvlLbl val="0"/>
      </c:catAx>
      <c:valAx>
        <c:axId val="10113779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0113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571170819531024E-2"/>
          <c:y val="0.26232396849608414"/>
          <c:w val="0.89603488587000779"/>
          <c:h val="0.464624429907447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(Vilniaus!$B$14,Vilniaus!$B$11,Vilniaus!$B$10,Vilniaus!$B$12,Vilniaus!$B$9,Vilniaus!$B$13,Vilniaus!$B$15,Vilniaus!$B$17)</c:f>
              <c:strCache>
                <c:ptCount val="8"/>
                <c:pt idx="0">
                  <c:v>Ukmergė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(Vilniaus!$M$14,Vilniaus!$M$11,Vilniaus!$M$10,Vilniaus!$M$12,Vilniaus!$M$9,Vilniaus!$M$13,Vilniaus!$M$15,Vilniaus!$M$17)</c:f>
              <c:numCache>
                <c:formatCode>0</c:formatCode>
                <c:ptCount val="8"/>
                <c:pt idx="0">
                  <c:v>275.17095024758311</c:v>
                </c:pt>
                <c:pt idx="1">
                  <c:v>107.52197981113643</c:v>
                </c:pt>
                <c:pt idx="2">
                  <c:v>303.53517450291645</c:v>
                </c:pt>
                <c:pt idx="3">
                  <c:v>275.86354309165529</c:v>
                </c:pt>
                <c:pt idx="4">
                  <c:v>237.21872757208595</c:v>
                </c:pt>
                <c:pt idx="5">
                  <c:v>210.94661834265005</c:v>
                </c:pt>
                <c:pt idx="6">
                  <c:v>84.596164784269106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9-4FB4-929D-B05E5B812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772096"/>
        <c:axId val="103824768"/>
        <c:axId val="0"/>
      </c:bar3DChart>
      <c:catAx>
        <c:axId val="102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3824768"/>
        <c:crosses val="autoZero"/>
        <c:auto val="1"/>
        <c:lblAlgn val="ctr"/>
        <c:lblOffset val="100"/>
        <c:noMultiLvlLbl val="0"/>
      </c:catAx>
      <c:valAx>
        <c:axId val="10382476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0277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9677796453522"/>
          <c:y val="5.3408040873016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1898512685914E-2"/>
          <c:y val="0.20916666666666667"/>
          <c:w val="0.91832545931758525"/>
          <c:h val="0.48002879848352287"/>
        </c:manualLayout>
      </c:layout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21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3D-4A07-9719-4818B6233387}"/>
                </c:ext>
              </c:extLst>
            </c:dLbl>
            <c:dLbl>
              <c:idx val="5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3D-4A07-9719-4818B6233387}"/>
                </c:ext>
              </c:extLst>
            </c:dLbl>
            <c:dLbl>
              <c:idx val="6"/>
              <c:layout>
                <c:manualLayout>
                  <c:x val="2.1014492574455416E-2"/>
                  <c:y val="3.15592968795100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489245788438614E-2"/>
                      <c:h val="0.13101982596701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43D-4A07-9719-4818B6233387}"/>
                </c:ext>
              </c:extLst>
            </c:dLbl>
            <c:dLbl>
              <c:idx val="7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(Vilniaus!$O$17,Vilniaus!$O$14,Vilniaus!$O$10,Vilniaus!$O$12,Vilniaus!$O$13,Vilniaus!$O$11,Vilniaus!$O$15,Vilniaus!$O$9)</c:f>
              <c:numCache>
                <c:formatCode>General</c:formatCode>
                <c:ptCount val="8"/>
                <c:pt idx="0">
                  <c:v>412.4</c:v>
                </c:pt>
                <c:pt idx="1">
                  <c:v>165.9</c:v>
                </c:pt>
                <c:pt idx="2">
                  <c:v>170.5</c:v>
                </c:pt>
                <c:pt idx="3">
                  <c:v>145.4</c:v>
                </c:pt>
                <c:pt idx="4">
                  <c:v>111.2</c:v>
                </c:pt>
                <c:pt idx="5">
                  <c:v>102.4</c:v>
                </c:pt>
                <c:pt idx="6">
                  <c:v>95.4</c:v>
                </c:pt>
                <c:pt idx="7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3D-4A07-9719-4818B6233387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773148567102341E-2"/>
                  <c:y val="4.8552764430014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3D-4A07-9719-4818B6233387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43D-4A07-9719-4818B6233387}"/>
                </c:ext>
              </c:extLst>
            </c:dLbl>
            <c:dLbl>
              <c:idx val="2"/>
              <c:layout>
                <c:manualLayout>
                  <c:x val="1.6456092291485966E-2"/>
                  <c:y val="-5.1515251989389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3D-4A07-9719-4818B6233387}"/>
                </c:ext>
              </c:extLst>
            </c:dLbl>
            <c:dLbl>
              <c:idx val="3"/>
              <c:layout>
                <c:manualLayout>
                  <c:x val="3.2490902559908962E-2"/>
                  <c:y val="-8.88962569997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43D-4A07-9719-4818B6233387}"/>
                </c:ext>
              </c:extLst>
            </c:dLbl>
            <c:dLbl>
              <c:idx val="4"/>
              <c:layout>
                <c:manualLayout>
                  <c:x val="7.5393093073936546E-2"/>
                  <c:y val="-4.9308581873150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16908800231032"/>
                      <c:h val="7.56727329586487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43D-4A07-9719-4818B6233387}"/>
                </c:ext>
              </c:extLst>
            </c:dLbl>
            <c:dLbl>
              <c:idx val="5"/>
              <c:layout>
                <c:manualLayout>
                  <c:x val="2.2536397670548977E-2"/>
                  <c:y val="2.29037724727371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642355333703071E-2"/>
                      <c:h val="6.00666814028883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43D-4A07-9719-4818B62333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3D-4A07-9719-4818B62333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(Vilniaus!$P$17,Vilniaus!$P$14,Vilniaus!$P$10,Vilniaus!$P$12,Vilniaus!$P$13,Vilniaus!$P$11,Vilniaus!$P$15,Vilniaus!$P$9)</c:f>
              <c:numCache>
                <c:formatCode>General</c:formatCode>
                <c:ptCount val="8"/>
                <c:pt idx="0">
                  <c:v>412.4</c:v>
                </c:pt>
                <c:pt idx="1">
                  <c:v>46.5</c:v>
                </c:pt>
                <c:pt idx="2" formatCode="0">
                  <c:v>170.5</c:v>
                </c:pt>
                <c:pt idx="3">
                  <c:v>126.8</c:v>
                </c:pt>
                <c:pt idx="4">
                  <c:v>111.2</c:v>
                </c:pt>
                <c:pt idx="5">
                  <c:v>65.2</c:v>
                </c:pt>
                <c:pt idx="6">
                  <c:v>91.5</c:v>
                </c:pt>
                <c:pt idx="7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3D-4A07-9719-4818B6233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322048"/>
        <c:axId val="46323584"/>
        <c:axId val="0"/>
      </c:bar3DChart>
      <c:catAx>
        <c:axId val="463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323584"/>
        <c:crosses val="autoZero"/>
        <c:auto val="1"/>
        <c:lblAlgn val="ctr"/>
        <c:lblOffset val="100"/>
        <c:noMultiLvlLbl val="0"/>
      </c:catAx>
      <c:valAx>
        <c:axId val="46323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3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E2-4FAE-826A-ACEAC04B23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2-4FAE-826A-ACEAC04B2395}"/>
            </c:ext>
          </c:extLst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2-4FAE-826A-ACEAC04B23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2-4FAE-826A-ACEAC04B2395}"/>
                </c:ext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E2-4FAE-826A-ACEAC04B2395}"/>
                </c:ext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E2-4FAE-826A-ACEAC04B23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414848"/>
        <c:axId val="46424832"/>
      </c:barChart>
      <c:catAx>
        <c:axId val="464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424832"/>
        <c:crosses val="autoZero"/>
        <c:auto val="1"/>
        <c:lblAlgn val="ctr"/>
        <c:lblOffset val="100"/>
        <c:noMultiLvlLbl val="0"/>
      </c:catAx>
      <c:valAx>
        <c:axId val="46424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41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3F-423C-826D-2C5062CD8FDB}"/>
                </c:ext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F-423C-826D-2C5062CD8FDB}"/>
            </c:ext>
          </c:extLst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F-423C-826D-2C5062CD8FDB}"/>
                </c:ext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3F-423C-826D-2C5062CD8FDB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3F-423C-826D-2C5062CD8FDB}"/>
                </c:ext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3F-423C-826D-2C5062CD8FDB}"/>
                </c:ext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3F-423C-826D-2C5062CD8FDB}"/>
                </c:ext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3F-423C-826D-2C5062CD8F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3F-423C-826D-2C5062CD8FD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3F-423C-826D-2C5062CD8F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521344"/>
        <c:axId val="46617344"/>
      </c:barChart>
      <c:catAx>
        <c:axId val="465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617344"/>
        <c:crosses val="autoZero"/>
        <c:auto val="1"/>
        <c:lblAlgn val="ctr"/>
        <c:lblOffset val="100"/>
        <c:noMultiLvlLbl val="0"/>
      </c:catAx>
      <c:valAx>
        <c:axId val="4661734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652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F7-4E34-AB2E-BC9E25E9B88B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F7-4E34-AB2E-BC9E25E9B88B}"/>
                </c:ext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7-4E34-AB2E-BC9E25E9B88B}"/>
                </c:ext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7-4E34-AB2E-BC9E25E9B88B}"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F7-4E34-AB2E-BC9E25E9B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7-4E34-AB2E-BC9E25E9B8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647936"/>
        <c:axId val="46679552"/>
        <c:axId val="0"/>
      </c:bar3DChart>
      <c:catAx>
        <c:axId val="466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679552"/>
        <c:crosses val="autoZero"/>
        <c:auto val="1"/>
        <c:lblAlgn val="ctr"/>
        <c:lblOffset val="100"/>
        <c:noMultiLvlLbl val="0"/>
      </c:catAx>
      <c:valAx>
        <c:axId val="4667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64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505-BCE6-CB4B79871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732416"/>
        <c:axId val="46739456"/>
        <c:axId val="0"/>
      </c:bar3DChart>
      <c:catAx>
        <c:axId val="4673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739456"/>
        <c:crosses val="autoZero"/>
        <c:auto val="1"/>
        <c:lblAlgn val="ctr"/>
        <c:lblOffset val="100"/>
        <c:noMultiLvlLbl val="0"/>
      </c:catAx>
      <c:valAx>
        <c:axId val="46739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73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</xdr:colOff>
      <xdr:row>15</xdr:row>
      <xdr:rowOff>21981</xdr:rowOff>
    </xdr:from>
    <xdr:to>
      <xdr:col>13</xdr:col>
      <xdr:colOff>95251</xdr:colOff>
      <xdr:row>29</xdr:row>
      <xdr:rowOff>21980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43961</xdr:rowOff>
    </xdr:from>
    <xdr:to>
      <xdr:col>6</xdr:col>
      <xdr:colOff>586154</xdr:colOff>
      <xdr:row>29</xdr:row>
      <xdr:rowOff>43962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19</xdr:row>
      <xdr:rowOff>21981</xdr:rowOff>
    </xdr:from>
    <xdr:to>
      <xdr:col>6</xdr:col>
      <xdr:colOff>410307</xdr:colOff>
      <xdr:row>32</xdr:row>
      <xdr:rowOff>161193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446941</xdr:colOff>
      <xdr:row>18</xdr:row>
      <xdr:rowOff>183173</xdr:rowOff>
    </xdr:from>
    <xdr:to>
      <xdr:col>12</xdr:col>
      <xdr:colOff>637442</xdr:colOff>
      <xdr:row>32</xdr:row>
      <xdr:rowOff>124557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0"/>
  <sheetViews>
    <sheetView tabSelected="1" topLeftCell="F1" zoomScale="130" zoomScaleNormal="130" workbookViewId="0">
      <selection activeCell="A2" sqref="A2:K2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2" width="11.28515625" style="1" customWidth="1"/>
    <col min="13" max="16384" width="8.85546875" style="1"/>
  </cols>
  <sheetData>
    <row r="2" spans="1:20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20" x14ac:dyDescent="0.25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20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42"/>
      <c r="M4" s="42"/>
      <c r="N4" s="42"/>
      <c r="O4" s="42"/>
      <c r="P4" s="42"/>
      <c r="Q4" s="42"/>
      <c r="R4" s="42"/>
      <c r="S4" s="27"/>
      <c r="T4" s="27"/>
    </row>
    <row r="5" spans="1:20" x14ac:dyDescent="0.25">
      <c r="A5" s="11"/>
      <c r="B5" s="12"/>
      <c r="C5" s="71" t="s">
        <v>1</v>
      </c>
      <c r="D5" s="72"/>
      <c r="E5" s="72"/>
      <c r="F5" s="72"/>
      <c r="G5" s="72"/>
      <c r="H5" s="73"/>
      <c r="I5" s="77" t="s">
        <v>2</v>
      </c>
      <c r="J5" s="78"/>
      <c r="K5" s="79"/>
      <c r="L5" s="42"/>
      <c r="M5" s="42"/>
      <c r="N5" s="42"/>
      <c r="O5" s="42"/>
      <c r="P5" s="42"/>
      <c r="Q5" s="42"/>
      <c r="R5" s="42"/>
      <c r="S5" s="27"/>
      <c r="T5" s="27"/>
    </row>
    <row r="6" spans="1:20" x14ac:dyDescent="0.25">
      <c r="A6" s="13" t="s">
        <v>3</v>
      </c>
      <c r="B6" s="14" t="s">
        <v>4</v>
      </c>
      <c r="C6" s="74"/>
      <c r="D6" s="75"/>
      <c r="E6" s="75"/>
      <c r="F6" s="75"/>
      <c r="G6" s="75"/>
      <c r="H6" s="76"/>
      <c r="I6" s="66" t="s">
        <v>5</v>
      </c>
      <c r="J6" s="77" t="s">
        <v>6</v>
      </c>
      <c r="K6" s="81"/>
      <c r="L6" s="88"/>
      <c r="M6" s="88"/>
      <c r="N6" s="88"/>
      <c r="O6" s="88"/>
      <c r="P6" s="88"/>
      <c r="Q6" s="88"/>
      <c r="R6" s="88"/>
      <c r="S6" s="27"/>
      <c r="T6" s="27"/>
    </row>
    <row r="7" spans="1:20" x14ac:dyDescent="0.25">
      <c r="A7" s="13" t="s">
        <v>7</v>
      </c>
      <c r="B7" s="14" t="s">
        <v>8</v>
      </c>
      <c r="C7" s="15" t="s">
        <v>9</v>
      </c>
      <c r="D7" s="82" t="s">
        <v>10</v>
      </c>
      <c r="E7" s="82" t="s">
        <v>11</v>
      </c>
      <c r="F7" s="82" t="s">
        <v>12</v>
      </c>
      <c r="G7" s="84" t="s">
        <v>13</v>
      </c>
      <c r="H7" s="85"/>
      <c r="I7" s="80"/>
      <c r="J7" s="64" t="s">
        <v>14</v>
      </c>
      <c r="K7" s="66" t="s">
        <v>43</v>
      </c>
      <c r="L7" s="88"/>
      <c r="M7" s="88"/>
      <c r="N7" s="88"/>
      <c r="O7" s="89" t="s">
        <v>46</v>
      </c>
      <c r="P7" s="89"/>
      <c r="Q7" s="88"/>
      <c r="R7" s="88"/>
      <c r="S7" s="27"/>
      <c r="T7" s="27"/>
    </row>
    <row r="8" spans="1:20" x14ac:dyDescent="0.25">
      <c r="A8" s="16"/>
      <c r="B8" s="17" t="s">
        <v>15</v>
      </c>
      <c r="C8" s="18" t="s">
        <v>16</v>
      </c>
      <c r="D8" s="83"/>
      <c r="E8" s="83"/>
      <c r="F8" s="83"/>
      <c r="G8" s="19" t="s">
        <v>17</v>
      </c>
      <c r="H8" s="19" t="s">
        <v>18</v>
      </c>
      <c r="I8" s="67"/>
      <c r="J8" s="65"/>
      <c r="K8" s="67"/>
      <c r="L8" s="90" t="s">
        <v>44</v>
      </c>
      <c r="M8" s="90" t="s">
        <v>45</v>
      </c>
      <c r="N8" s="91"/>
      <c r="O8" s="91"/>
      <c r="P8" s="91"/>
      <c r="Q8" s="88"/>
      <c r="R8" s="88"/>
      <c r="S8" s="28"/>
      <c r="T8" s="27"/>
    </row>
    <row r="9" spans="1:20" x14ac:dyDescent="0.25">
      <c r="A9" s="20">
        <v>1</v>
      </c>
      <c r="B9" s="35" t="s">
        <v>19</v>
      </c>
      <c r="C9" s="51">
        <v>7690</v>
      </c>
      <c r="D9" s="51">
        <v>5566</v>
      </c>
      <c r="E9" s="52">
        <v>2124</v>
      </c>
      <c r="F9" s="52" t="s">
        <v>33</v>
      </c>
      <c r="G9" s="52">
        <v>708</v>
      </c>
      <c r="H9" s="52" t="s">
        <v>33</v>
      </c>
      <c r="I9" s="53">
        <v>61141</v>
      </c>
      <c r="J9" s="53">
        <v>61141</v>
      </c>
      <c r="K9" s="53">
        <v>1623</v>
      </c>
      <c r="L9" s="92">
        <v>61.1</v>
      </c>
      <c r="M9" s="93">
        <v>61.1</v>
      </c>
      <c r="N9" s="92"/>
      <c r="O9" s="91">
        <v>50422</v>
      </c>
      <c r="P9" s="91"/>
      <c r="Q9" s="95">
        <f>C9/O9*1000</f>
        <v>152.51279203522273</v>
      </c>
      <c r="R9" s="88"/>
      <c r="S9" s="29"/>
      <c r="T9" s="27"/>
    </row>
    <row r="10" spans="1:20" x14ac:dyDescent="0.25">
      <c r="A10" s="20">
        <v>2</v>
      </c>
      <c r="B10" s="36" t="s">
        <v>20</v>
      </c>
      <c r="C10" s="51">
        <v>9090</v>
      </c>
      <c r="D10" s="51">
        <v>2697</v>
      </c>
      <c r="E10" s="51">
        <v>1940</v>
      </c>
      <c r="F10" s="51">
        <v>4453</v>
      </c>
      <c r="G10" s="51">
        <v>275</v>
      </c>
      <c r="H10" s="51">
        <v>149</v>
      </c>
      <c r="I10" s="53">
        <v>318521</v>
      </c>
      <c r="J10" s="53">
        <v>135984</v>
      </c>
      <c r="K10" s="53">
        <v>7078</v>
      </c>
      <c r="L10" s="94">
        <v>318.5</v>
      </c>
      <c r="M10" s="92">
        <v>135.9</v>
      </c>
      <c r="N10" s="92"/>
      <c r="O10" s="91">
        <v>26153</v>
      </c>
      <c r="P10" s="91"/>
      <c r="Q10" s="95">
        <f>C10/O10*1000</f>
        <v>347.57006844339082</v>
      </c>
      <c r="R10" s="88"/>
      <c r="S10" s="29"/>
      <c r="T10" s="27"/>
    </row>
    <row r="11" spans="1:20" x14ac:dyDescent="0.25">
      <c r="A11" s="20">
        <v>3</v>
      </c>
      <c r="B11" s="36" t="s">
        <v>21</v>
      </c>
      <c r="C11" s="54">
        <v>8374</v>
      </c>
      <c r="D11" s="51">
        <v>5542</v>
      </c>
      <c r="E11" s="51">
        <v>971</v>
      </c>
      <c r="F11" s="52">
        <v>1861</v>
      </c>
      <c r="G11" s="51">
        <v>971</v>
      </c>
      <c r="H11" s="52">
        <v>931</v>
      </c>
      <c r="I11" s="53">
        <v>166301</v>
      </c>
      <c r="J11" s="53">
        <v>164794</v>
      </c>
      <c r="K11" s="53">
        <v>2252</v>
      </c>
      <c r="L11" s="94">
        <v>166.3</v>
      </c>
      <c r="M11" s="92">
        <v>164.7</v>
      </c>
      <c r="N11" s="92"/>
      <c r="O11" s="91">
        <v>19360</v>
      </c>
      <c r="P11" s="91"/>
      <c r="Q11" s="95">
        <f>C11/O11*1000</f>
        <v>432.54132231404958</v>
      </c>
      <c r="R11" s="88"/>
      <c r="S11" s="29"/>
      <c r="T11" s="27"/>
    </row>
    <row r="12" spans="1:20" x14ac:dyDescent="0.25">
      <c r="A12" s="20">
        <v>4</v>
      </c>
      <c r="B12" s="36" t="s">
        <v>22</v>
      </c>
      <c r="C12" s="51" t="s">
        <v>42</v>
      </c>
      <c r="D12" s="51">
        <v>3148</v>
      </c>
      <c r="E12" s="51">
        <v>1018</v>
      </c>
      <c r="F12" s="51">
        <v>6575</v>
      </c>
      <c r="G12" s="51">
        <v>1018</v>
      </c>
      <c r="H12" s="51">
        <v>299</v>
      </c>
      <c r="I12" s="53">
        <v>162201</v>
      </c>
      <c r="J12" s="53">
        <v>38527</v>
      </c>
      <c r="K12" s="53">
        <v>642</v>
      </c>
      <c r="L12" s="94">
        <v>162.19999999999999</v>
      </c>
      <c r="M12" s="92">
        <v>38.5</v>
      </c>
      <c r="N12" s="92"/>
      <c r="O12" s="91">
        <v>18695</v>
      </c>
      <c r="P12" s="91"/>
      <c r="Q12" s="95">
        <v>574.5</v>
      </c>
      <c r="R12" s="88"/>
      <c r="S12" s="29"/>
      <c r="T12" s="27"/>
    </row>
    <row r="13" spans="1:20" ht="15.75" thickBot="1" x14ac:dyDescent="0.3">
      <c r="A13" s="20">
        <v>5</v>
      </c>
      <c r="B13" s="36" t="s">
        <v>23</v>
      </c>
      <c r="C13" s="55">
        <v>6206</v>
      </c>
      <c r="D13" s="55">
        <v>3254</v>
      </c>
      <c r="E13" s="55" t="s">
        <v>33</v>
      </c>
      <c r="F13" s="55">
        <v>2952</v>
      </c>
      <c r="G13" s="55" t="s">
        <v>33</v>
      </c>
      <c r="H13" s="55">
        <v>123</v>
      </c>
      <c r="I13" s="56">
        <v>61470</v>
      </c>
      <c r="J13" s="56">
        <v>60262</v>
      </c>
      <c r="K13" s="56">
        <v>2820</v>
      </c>
      <c r="L13" s="94">
        <v>61.4</v>
      </c>
      <c r="M13" s="94">
        <v>60.2</v>
      </c>
      <c r="N13" s="92"/>
      <c r="O13" s="91">
        <v>21776</v>
      </c>
      <c r="P13" s="91"/>
      <c r="Q13" s="95">
        <f>C13/O13*1000</f>
        <v>284.99265246142539</v>
      </c>
      <c r="R13" s="88"/>
      <c r="S13" s="29"/>
      <c r="T13" s="27"/>
    </row>
    <row r="14" spans="1:20" ht="15.75" thickBot="1" x14ac:dyDescent="0.3">
      <c r="A14" s="68" t="s">
        <v>24</v>
      </c>
      <c r="B14" s="69"/>
      <c r="C14" s="41">
        <f>SUM(C9:C13)</f>
        <v>31360</v>
      </c>
      <c r="D14" s="41">
        <f>SUM(D9:D13)</f>
        <v>20207</v>
      </c>
      <c r="E14" s="41">
        <f>SUM(E9:E13)</f>
        <v>6053</v>
      </c>
      <c r="F14" s="41">
        <f>SUM(F10:F13)</f>
        <v>15841</v>
      </c>
      <c r="G14" s="47">
        <v>865</v>
      </c>
      <c r="H14" s="47">
        <v>203</v>
      </c>
      <c r="I14" s="40">
        <f>SUM(I9:I13)</f>
        <v>769634</v>
      </c>
      <c r="J14" s="40">
        <f>SUM(J9:J13)</f>
        <v>460708</v>
      </c>
      <c r="K14" s="40">
        <f>SUM(K9:K13)</f>
        <v>14415</v>
      </c>
      <c r="L14" s="96"/>
      <c r="M14" s="97"/>
      <c r="N14" s="97"/>
      <c r="O14" s="91"/>
      <c r="P14" s="91"/>
      <c r="Q14" s="88"/>
      <c r="R14" s="88"/>
      <c r="S14" s="44"/>
      <c r="T14" s="27"/>
    </row>
    <row r="15" spans="1:20" x14ac:dyDescent="0.25">
      <c r="A15" s="2"/>
      <c r="B15" s="26"/>
      <c r="C15" s="26"/>
      <c r="D15" s="4"/>
      <c r="E15" s="4"/>
      <c r="F15" s="4"/>
      <c r="G15" s="4"/>
      <c r="H15" s="4"/>
      <c r="I15" s="4"/>
      <c r="J15" s="4"/>
      <c r="K15" s="4"/>
      <c r="L15" s="91"/>
      <c r="M15" s="91"/>
      <c r="N15" s="91"/>
      <c r="O15" s="91"/>
      <c r="P15" s="91"/>
      <c r="Q15" s="88"/>
      <c r="R15" s="88"/>
      <c r="S15" s="27"/>
      <c r="T15" s="27"/>
    </row>
    <row r="16" spans="1:20" x14ac:dyDescent="0.25">
      <c r="I16" s="5"/>
      <c r="L16" s="27"/>
      <c r="M16" s="27"/>
      <c r="N16" s="27"/>
      <c r="O16" s="27"/>
      <c r="P16" s="27"/>
      <c r="Q16" s="27"/>
      <c r="R16" s="27"/>
      <c r="S16" s="27"/>
      <c r="T16" s="27"/>
    </row>
    <row r="17" spans="8:19" x14ac:dyDescent="0.25">
      <c r="R17" s="33"/>
      <c r="S17" s="33"/>
    </row>
    <row r="18" spans="8:19" x14ac:dyDescent="0.25">
      <c r="R18" s="33"/>
      <c r="S18" s="33"/>
    </row>
    <row r="19" spans="8:19" x14ac:dyDescent="0.25">
      <c r="R19" s="29"/>
      <c r="S19" s="31"/>
    </row>
    <row r="20" spans="8:19" x14ac:dyDescent="0.25">
      <c r="R20" s="31"/>
      <c r="S20" s="29"/>
    </row>
    <row r="21" spans="8:19" x14ac:dyDescent="0.25">
      <c r="R21" s="31"/>
      <c r="S21" s="32"/>
    </row>
    <row r="22" spans="8:19" x14ac:dyDescent="0.25">
      <c r="R22" s="32"/>
      <c r="S22" s="34"/>
    </row>
    <row r="23" spans="8:19" x14ac:dyDescent="0.25">
      <c r="R23" s="33"/>
      <c r="S23" s="33"/>
    </row>
    <row r="30" spans="8:19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conditionalFormatting sqref="S9:S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8"/>
  <sheetViews>
    <sheetView topLeftCell="H7" zoomScale="130" zoomScaleNormal="130" workbookViewId="0">
      <selection activeCell="L6" sqref="L6:Q18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2" width="9.7109375" style="1" customWidth="1"/>
    <col min="13" max="13" width="15.28515625" style="1" customWidth="1"/>
    <col min="14" max="16384" width="8.85546875" style="1"/>
  </cols>
  <sheetData>
    <row r="2" spans="1:22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22" x14ac:dyDescent="0.25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22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22" x14ac:dyDescent="0.25">
      <c r="A5" s="11"/>
      <c r="B5" s="12"/>
      <c r="C5" s="71" t="s">
        <v>1</v>
      </c>
      <c r="D5" s="72"/>
      <c r="E5" s="72"/>
      <c r="F5" s="72"/>
      <c r="G5" s="72"/>
      <c r="H5" s="73"/>
      <c r="I5" s="77" t="s">
        <v>2</v>
      </c>
      <c r="J5" s="78"/>
      <c r="K5" s="7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13" t="s">
        <v>3</v>
      </c>
      <c r="B6" s="14" t="s">
        <v>4</v>
      </c>
      <c r="C6" s="74"/>
      <c r="D6" s="75"/>
      <c r="E6" s="75"/>
      <c r="F6" s="75"/>
      <c r="G6" s="75"/>
      <c r="H6" s="76"/>
      <c r="I6" s="66" t="s">
        <v>5</v>
      </c>
      <c r="J6" s="77" t="s">
        <v>6</v>
      </c>
      <c r="K6" s="81"/>
      <c r="L6" s="88"/>
      <c r="M6" s="88"/>
      <c r="N6" s="88"/>
      <c r="O6" s="88"/>
      <c r="P6" s="88"/>
      <c r="Q6" s="88"/>
      <c r="R6" s="42"/>
      <c r="S6" s="27"/>
      <c r="T6" s="27"/>
      <c r="U6" s="27"/>
      <c r="V6" s="27"/>
    </row>
    <row r="7" spans="1:22" x14ac:dyDescent="0.25">
      <c r="A7" s="13" t="s">
        <v>7</v>
      </c>
      <c r="B7" s="14" t="s">
        <v>8</v>
      </c>
      <c r="C7" s="15" t="s">
        <v>9</v>
      </c>
      <c r="D7" s="82" t="s">
        <v>10</v>
      </c>
      <c r="E7" s="82" t="s">
        <v>11</v>
      </c>
      <c r="F7" s="82" t="s">
        <v>12</v>
      </c>
      <c r="G7" s="84" t="s">
        <v>13</v>
      </c>
      <c r="H7" s="85"/>
      <c r="I7" s="80"/>
      <c r="J7" s="82" t="s">
        <v>14</v>
      </c>
      <c r="K7" s="66" t="s">
        <v>43</v>
      </c>
      <c r="L7" s="88"/>
      <c r="M7" s="88"/>
      <c r="N7" s="88"/>
      <c r="O7" s="88"/>
      <c r="P7" s="88"/>
      <c r="Q7" s="88"/>
      <c r="R7" s="42"/>
      <c r="S7" s="27"/>
      <c r="T7" s="27"/>
      <c r="U7" s="27"/>
      <c r="V7" s="27"/>
    </row>
    <row r="8" spans="1:22" x14ac:dyDescent="0.25">
      <c r="A8" s="16"/>
      <c r="B8" s="17" t="s">
        <v>15</v>
      </c>
      <c r="C8" s="21" t="s">
        <v>16</v>
      </c>
      <c r="D8" s="83"/>
      <c r="E8" s="83"/>
      <c r="F8" s="83"/>
      <c r="G8" s="19" t="s">
        <v>17</v>
      </c>
      <c r="H8" s="19" t="s">
        <v>18</v>
      </c>
      <c r="I8" s="67"/>
      <c r="J8" s="83"/>
      <c r="K8" s="67"/>
      <c r="L8" s="88" t="s">
        <v>37</v>
      </c>
      <c r="M8" s="88"/>
      <c r="N8" s="88"/>
      <c r="O8" s="89" t="s">
        <v>38</v>
      </c>
      <c r="P8" s="89" t="s">
        <v>39</v>
      </c>
      <c r="Q8" s="89"/>
      <c r="R8" s="43"/>
      <c r="S8" s="29"/>
      <c r="T8" s="27"/>
      <c r="U8" s="27"/>
      <c r="V8" s="27"/>
    </row>
    <row r="9" spans="1:22" x14ac:dyDescent="0.25">
      <c r="A9" s="20">
        <v>1</v>
      </c>
      <c r="B9" s="37" t="s">
        <v>25</v>
      </c>
      <c r="C9" s="51">
        <v>5619</v>
      </c>
      <c r="D9" s="51">
        <v>2268</v>
      </c>
      <c r="E9" s="52">
        <v>832</v>
      </c>
      <c r="F9" s="52">
        <v>2519</v>
      </c>
      <c r="G9" s="52">
        <v>832</v>
      </c>
      <c r="H9" s="52">
        <v>253</v>
      </c>
      <c r="I9" s="51">
        <v>50623</v>
      </c>
      <c r="J9" s="51">
        <v>50623</v>
      </c>
      <c r="K9" s="52">
        <v>1501</v>
      </c>
      <c r="L9" s="95">
        <v>23687</v>
      </c>
      <c r="M9" s="95">
        <f>C9/L9*1000</f>
        <v>237.21872757208595</v>
      </c>
      <c r="N9" s="88"/>
      <c r="O9" s="88">
        <v>50.6</v>
      </c>
      <c r="P9" s="88">
        <v>50.6</v>
      </c>
      <c r="Q9" s="88"/>
      <c r="R9" s="48"/>
      <c r="S9" s="30"/>
      <c r="T9" s="27"/>
      <c r="U9" s="27"/>
      <c r="V9" s="27"/>
    </row>
    <row r="10" spans="1:22" x14ac:dyDescent="0.25">
      <c r="A10" s="20">
        <v>2</v>
      </c>
      <c r="B10" s="38" t="s">
        <v>26</v>
      </c>
      <c r="C10" s="51">
        <v>9419</v>
      </c>
      <c r="D10" s="51">
        <v>3255</v>
      </c>
      <c r="E10" s="51">
        <v>1431</v>
      </c>
      <c r="F10" s="52">
        <v>4733</v>
      </c>
      <c r="G10" s="57">
        <v>716</v>
      </c>
      <c r="H10" s="57">
        <v>206</v>
      </c>
      <c r="I10" s="51">
        <v>170596</v>
      </c>
      <c r="J10" s="51">
        <v>170596</v>
      </c>
      <c r="K10" s="51">
        <v>11619</v>
      </c>
      <c r="L10" s="95">
        <v>31031</v>
      </c>
      <c r="M10" s="95">
        <f t="shared" ref="M10:M15" si="0">C10/L10*1000</f>
        <v>303.53517450291645</v>
      </c>
      <c r="N10" s="88"/>
      <c r="O10" s="88">
        <v>170.5</v>
      </c>
      <c r="P10" s="95">
        <v>170.5</v>
      </c>
      <c r="Q10" s="88"/>
      <c r="R10" s="49"/>
      <c r="S10" s="30"/>
      <c r="T10" s="27"/>
      <c r="U10" s="27"/>
      <c r="V10" s="27"/>
    </row>
    <row r="11" spans="1:22" x14ac:dyDescent="0.25">
      <c r="A11" s="20">
        <v>3</v>
      </c>
      <c r="B11" s="38" t="s">
        <v>27</v>
      </c>
      <c r="C11" s="54">
        <v>1651</v>
      </c>
      <c r="D11" s="51">
        <v>308</v>
      </c>
      <c r="E11" s="51" t="s">
        <v>33</v>
      </c>
      <c r="F11" s="52">
        <v>1343</v>
      </c>
      <c r="G11" s="57" t="s">
        <v>33</v>
      </c>
      <c r="H11" s="52">
        <v>75</v>
      </c>
      <c r="I11" s="51">
        <v>102470</v>
      </c>
      <c r="J11" s="51">
        <v>65208</v>
      </c>
      <c r="K11" s="51">
        <v>4901</v>
      </c>
      <c r="L11" s="95">
        <v>15355</v>
      </c>
      <c r="M11" s="95">
        <f t="shared" si="0"/>
        <v>107.52197981113643</v>
      </c>
      <c r="N11" s="88"/>
      <c r="O11" s="88">
        <v>102.4</v>
      </c>
      <c r="P11" s="88">
        <v>65.2</v>
      </c>
      <c r="Q11" s="88"/>
      <c r="R11" s="49"/>
      <c r="S11" s="29"/>
      <c r="T11" s="27"/>
      <c r="U11" s="27"/>
      <c r="V11" s="27"/>
    </row>
    <row r="12" spans="1:22" x14ac:dyDescent="0.25">
      <c r="A12" s="20">
        <v>4</v>
      </c>
      <c r="B12" s="38" t="s">
        <v>28</v>
      </c>
      <c r="C12" s="51">
        <v>6453</v>
      </c>
      <c r="D12" s="51">
        <v>2280</v>
      </c>
      <c r="E12" s="51">
        <v>1741</v>
      </c>
      <c r="F12" s="52">
        <v>2432</v>
      </c>
      <c r="G12" s="52">
        <v>870</v>
      </c>
      <c r="H12" s="52">
        <v>187</v>
      </c>
      <c r="I12" s="51">
        <v>145490</v>
      </c>
      <c r="J12" s="51">
        <v>126812</v>
      </c>
      <c r="K12" s="51">
        <v>3920</v>
      </c>
      <c r="L12" s="95">
        <v>23392</v>
      </c>
      <c r="M12" s="95">
        <f t="shared" si="0"/>
        <v>275.86354309165529</v>
      </c>
      <c r="N12" s="88"/>
      <c r="O12" s="88">
        <v>145.4</v>
      </c>
      <c r="P12" s="88">
        <v>126.8</v>
      </c>
      <c r="Q12" s="88"/>
      <c r="R12" s="50"/>
      <c r="S12" s="31"/>
      <c r="T12" s="27"/>
      <c r="U12" s="27"/>
      <c r="V12" s="27"/>
    </row>
    <row r="13" spans="1:22" x14ac:dyDescent="0.25">
      <c r="A13" s="20">
        <v>5</v>
      </c>
      <c r="B13" s="39" t="s">
        <v>29</v>
      </c>
      <c r="C13" s="51">
        <v>6868</v>
      </c>
      <c r="D13" s="51">
        <v>1582</v>
      </c>
      <c r="E13" s="51">
        <v>2794</v>
      </c>
      <c r="F13" s="51">
        <v>2492</v>
      </c>
      <c r="G13" s="51">
        <v>1397</v>
      </c>
      <c r="H13" s="51">
        <v>192</v>
      </c>
      <c r="I13" s="58">
        <v>111206</v>
      </c>
      <c r="J13" s="51">
        <v>111206</v>
      </c>
      <c r="K13" s="51">
        <v>3740</v>
      </c>
      <c r="L13" s="95">
        <v>32558</v>
      </c>
      <c r="M13" s="95">
        <f t="shared" si="0"/>
        <v>210.94661834265005</v>
      </c>
      <c r="N13" s="88"/>
      <c r="O13" s="88">
        <v>111.2</v>
      </c>
      <c r="P13" s="88">
        <v>111.2</v>
      </c>
      <c r="Q13" s="88"/>
      <c r="R13" s="49"/>
      <c r="S13" s="29"/>
      <c r="T13" s="27"/>
      <c r="U13" s="27"/>
      <c r="V13" s="27"/>
    </row>
    <row r="14" spans="1:22" x14ac:dyDescent="0.25">
      <c r="A14" s="20">
        <v>6</v>
      </c>
      <c r="B14" s="38" t="s">
        <v>30</v>
      </c>
      <c r="C14" s="59">
        <v>9336</v>
      </c>
      <c r="D14" s="52">
        <v>3650</v>
      </c>
      <c r="E14" s="60" t="s">
        <v>33</v>
      </c>
      <c r="F14" s="61">
        <v>5686</v>
      </c>
      <c r="G14" s="61" t="s">
        <v>33</v>
      </c>
      <c r="H14" s="61">
        <v>203</v>
      </c>
      <c r="I14" s="51">
        <v>165907</v>
      </c>
      <c r="J14" s="51">
        <v>46539</v>
      </c>
      <c r="K14" s="51">
        <v>2348</v>
      </c>
      <c r="L14" s="95">
        <v>33928</v>
      </c>
      <c r="M14" s="95">
        <f t="shared" si="0"/>
        <v>275.17095024758311</v>
      </c>
      <c r="N14" s="88"/>
      <c r="O14" s="88">
        <v>165.9</v>
      </c>
      <c r="P14" s="88">
        <v>46.5</v>
      </c>
      <c r="Q14" s="88"/>
      <c r="R14" s="49"/>
      <c r="S14" s="29"/>
      <c r="T14" s="27"/>
      <c r="U14" s="27"/>
      <c r="V14" s="27"/>
    </row>
    <row r="15" spans="1:22" x14ac:dyDescent="0.25">
      <c r="A15" s="20">
        <v>7</v>
      </c>
      <c r="B15" s="38" t="s">
        <v>32</v>
      </c>
      <c r="C15" s="52">
        <v>8329</v>
      </c>
      <c r="D15" s="52">
        <v>821</v>
      </c>
      <c r="E15" s="51">
        <v>1052</v>
      </c>
      <c r="F15" s="52">
        <v>6456</v>
      </c>
      <c r="G15" s="52">
        <v>526</v>
      </c>
      <c r="H15" s="52">
        <v>161</v>
      </c>
      <c r="I15" s="51">
        <v>95464</v>
      </c>
      <c r="J15" s="51">
        <v>91574</v>
      </c>
      <c r="K15" s="51">
        <v>3890</v>
      </c>
      <c r="L15" s="95">
        <v>98456</v>
      </c>
      <c r="M15" s="95">
        <f t="shared" si="0"/>
        <v>84.596164784269106</v>
      </c>
      <c r="N15" s="88"/>
      <c r="O15" s="88">
        <v>95.4</v>
      </c>
      <c r="P15" s="88">
        <v>91.5</v>
      </c>
      <c r="Q15" s="88"/>
      <c r="R15" s="28"/>
      <c r="S15" s="28"/>
      <c r="T15" s="27"/>
      <c r="U15" s="27"/>
      <c r="V15" s="27"/>
    </row>
    <row r="16" spans="1:22" x14ac:dyDescent="0.25">
      <c r="A16" s="86" t="s">
        <v>24</v>
      </c>
      <c r="B16" s="87"/>
      <c r="C16" s="45">
        <f>SUM(C9:C15)</f>
        <v>47675</v>
      </c>
      <c r="D16" s="45">
        <f>SUM(D9:D15)</f>
        <v>14164</v>
      </c>
      <c r="E16" s="45">
        <f>SUM(E9:E15)</f>
        <v>7850</v>
      </c>
      <c r="F16" s="45">
        <f>SUM(F9:F15)</f>
        <v>25661</v>
      </c>
      <c r="G16" s="45">
        <v>784</v>
      </c>
      <c r="H16" s="45">
        <v>171</v>
      </c>
      <c r="I16" s="45">
        <f>SUM(I9:I15)</f>
        <v>841756</v>
      </c>
      <c r="J16" s="45">
        <f>SUM(J9:J15)</f>
        <v>662558</v>
      </c>
      <c r="K16" s="46">
        <f>SUM(K9:K15)</f>
        <v>31919</v>
      </c>
      <c r="L16" s="88"/>
      <c r="M16" s="95"/>
      <c r="N16" s="88"/>
      <c r="O16" s="88"/>
      <c r="P16" s="88"/>
      <c r="Q16" s="88"/>
      <c r="R16" s="27"/>
      <c r="S16" s="27"/>
      <c r="T16" s="27"/>
      <c r="U16" s="27"/>
      <c r="V16" s="27"/>
    </row>
    <row r="17" spans="1:22" ht="15.75" thickBot="1" x14ac:dyDescent="0.3">
      <c r="A17" s="14">
        <v>8</v>
      </c>
      <c r="B17" s="23" t="s">
        <v>31</v>
      </c>
      <c r="C17" s="62" t="s">
        <v>35</v>
      </c>
      <c r="D17" s="62" t="s">
        <v>35</v>
      </c>
      <c r="E17" s="62" t="s">
        <v>35</v>
      </c>
      <c r="F17" s="62" t="s">
        <v>33</v>
      </c>
      <c r="G17" s="62" t="s">
        <v>35</v>
      </c>
      <c r="H17" s="62" t="s">
        <v>33</v>
      </c>
      <c r="I17" s="62">
        <v>412487</v>
      </c>
      <c r="J17" s="62">
        <v>412487</v>
      </c>
      <c r="K17" s="63">
        <v>17353</v>
      </c>
      <c r="L17" s="95">
        <v>552131</v>
      </c>
      <c r="M17" s="95" t="e">
        <f>N18=C17/L17*O221000</f>
        <v>#VALUE!</v>
      </c>
      <c r="N17" s="88"/>
      <c r="O17" s="88">
        <v>412.4</v>
      </c>
      <c r="P17" s="88">
        <v>412.4</v>
      </c>
      <c r="Q17" s="88"/>
      <c r="R17" s="27"/>
      <c r="S17" s="27"/>
      <c r="T17" s="27"/>
      <c r="U17" s="27"/>
      <c r="V17" s="27"/>
    </row>
    <row r="18" spans="1:22" ht="15.75" thickBot="1" x14ac:dyDescent="0.3">
      <c r="A18" s="68" t="s">
        <v>24</v>
      </c>
      <c r="B18" s="69"/>
      <c r="C18" s="41">
        <f>SUM(C16:C17)</f>
        <v>47675</v>
      </c>
      <c r="D18" s="41">
        <f>SUM(D16:D17)</f>
        <v>14164</v>
      </c>
      <c r="E18" s="41">
        <f>SUM(E16:E17)</f>
        <v>7850</v>
      </c>
      <c r="F18" s="41">
        <f>SUM(F16:F17)</f>
        <v>25661</v>
      </c>
      <c r="G18" s="47">
        <v>784</v>
      </c>
      <c r="H18" s="47">
        <v>171</v>
      </c>
      <c r="I18" s="41">
        <f>SUM(I16:I17)</f>
        <v>1254243</v>
      </c>
      <c r="J18" s="41">
        <f>SUM(J16:J17)</f>
        <v>1075045</v>
      </c>
      <c r="K18" s="41">
        <f>SUM(K16:K17)</f>
        <v>49272</v>
      </c>
      <c r="L18" s="88"/>
      <c r="M18" s="88"/>
      <c r="N18" s="88"/>
      <c r="O18" s="88"/>
      <c r="P18" s="88"/>
      <c r="Q18" s="88"/>
      <c r="R18" s="42"/>
      <c r="S18" s="27"/>
      <c r="T18" s="27"/>
      <c r="U18" s="27"/>
      <c r="V18" s="27"/>
    </row>
    <row r="19" spans="1:22" x14ac:dyDescent="0.25">
      <c r="A19" s="2" t="s">
        <v>36</v>
      </c>
      <c r="B19" s="26"/>
      <c r="C19" s="26"/>
    </row>
    <row r="28" spans="1:22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x14ac:dyDescent="0.25">
      <c r="A2" s="7" t="s">
        <v>22</v>
      </c>
      <c r="B2" s="8">
        <v>161.19999999999999</v>
      </c>
      <c r="C2" s="8">
        <v>35.700000000000003</v>
      </c>
    </row>
    <row r="3" spans="1:3" ht="25.5" x14ac:dyDescent="0.25">
      <c r="A3" s="7" t="s">
        <v>21</v>
      </c>
      <c r="B3" s="8">
        <v>149.4</v>
      </c>
      <c r="C3" s="8">
        <v>147.9</v>
      </c>
    </row>
    <row r="4" spans="1:3" x14ac:dyDescent="0.25">
      <c r="A4" s="7" t="s">
        <v>20</v>
      </c>
      <c r="B4" s="8">
        <v>99.3</v>
      </c>
      <c r="C4" s="8">
        <v>99.3</v>
      </c>
    </row>
    <row r="5" spans="1:3" x14ac:dyDescent="0.25">
      <c r="A5" s="7" t="s">
        <v>23</v>
      </c>
      <c r="B5" s="8">
        <v>56.5</v>
      </c>
      <c r="C5" s="8">
        <v>52.7</v>
      </c>
    </row>
    <row r="6" spans="1:3" ht="15" customHeight="1" x14ac:dyDescent="0.25">
      <c r="A6" s="6" t="s">
        <v>19</v>
      </c>
      <c r="B6" s="9">
        <v>53.2</v>
      </c>
      <c r="C6" s="9">
        <v>53.2</v>
      </c>
    </row>
    <row r="15" spans="1:3" x14ac:dyDescent="0.25">
      <c r="A15" s="10">
        <v>47.371000000000002</v>
      </c>
      <c r="B15" s="10">
        <v>47.371000000000002</v>
      </c>
    </row>
    <row r="16" spans="1:3" x14ac:dyDescent="0.25">
      <c r="A16" s="10">
        <v>84.283000000000001</v>
      </c>
      <c r="B16" s="10">
        <v>54.415999999999997</v>
      </c>
    </row>
    <row r="17" spans="1:3" x14ac:dyDescent="0.25">
      <c r="A17" s="10">
        <v>81.209999999999994</v>
      </c>
      <c r="B17" s="10">
        <v>43.948</v>
      </c>
    </row>
    <row r="18" spans="1:3" x14ac:dyDescent="0.25">
      <c r="A18" s="10">
        <v>159.137</v>
      </c>
      <c r="B18" s="10">
        <v>76.527000000000001</v>
      </c>
    </row>
    <row r="19" spans="1:3" x14ac:dyDescent="0.25">
      <c r="A19" s="10">
        <v>150.33099999999999</v>
      </c>
      <c r="B19" s="10">
        <v>88.459000000000003</v>
      </c>
    </row>
    <row r="20" spans="1:3" x14ac:dyDescent="0.25">
      <c r="A20" s="10">
        <v>244.38200000000001</v>
      </c>
      <c r="B20" s="10">
        <v>81.176000000000002</v>
      </c>
    </row>
    <row r="21" spans="1:3" x14ac:dyDescent="0.25">
      <c r="A21" s="10">
        <v>67.340999999999994</v>
      </c>
      <c r="B21" s="10">
        <v>67.340999999999994</v>
      </c>
    </row>
    <row r="22" spans="1:3" x14ac:dyDescent="0.25">
      <c r="A22" s="10">
        <v>367.46199999999999</v>
      </c>
      <c r="B22" s="10">
        <v>347.88200000000001</v>
      </c>
    </row>
    <row r="24" spans="1:3" x14ac:dyDescent="0.25">
      <c r="B24" t="s">
        <v>14</v>
      </c>
      <c r="C24" t="s">
        <v>34</v>
      </c>
    </row>
    <row r="25" spans="1:3" x14ac:dyDescent="0.25">
      <c r="A25" t="s">
        <v>31</v>
      </c>
      <c r="B25" s="10">
        <v>367.46199999999999</v>
      </c>
      <c r="C25" s="10">
        <v>347.88200000000001</v>
      </c>
    </row>
    <row r="26" spans="1:3" x14ac:dyDescent="0.25">
      <c r="A26" t="s">
        <v>30</v>
      </c>
      <c r="B26" s="10">
        <v>244.38200000000001</v>
      </c>
      <c r="C26" s="10">
        <v>81.176000000000002</v>
      </c>
    </row>
    <row r="27" spans="1:3" x14ac:dyDescent="0.25">
      <c r="A27" t="s">
        <v>28</v>
      </c>
      <c r="B27" s="10">
        <v>159.137</v>
      </c>
      <c r="C27" s="10">
        <v>76.527000000000001</v>
      </c>
    </row>
    <row r="28" spans="1:3" x14ac:dyDescent="0.25">
      <c r="A28" t="s">
        <v>29</v>
      </c>
      <c r="B28" s="10">
        <v>150.33099999999999</v>
      </c>
      <c r="C28" s="10">
        <v>88.459000000000003</v>
      </c>
    </row>
    <row r="29" spans="1:3" x14ac:dyDescent="0.25">
      <c r="A29" t="s">
        <v>26</v>
      </c>
      <c r="B29" s="10">
        <v>84.283000000000001</v>
      </c>
      <c r="C29" s="10">
        <v>54.415999999999997</v>
      </c>
    </row>
    <row r="30" spans="1:3" x14ac:dyDescent="0.25">
      <c r="A30" t="s">
        <v>27</v>
      </c>
      <c r="B30" s="10">
        <v>81.209999999999994</v>
      </c>
      <c r="C30" s="10">
        <v>43.948</v>
      </c>
    </row>
    <row r="31" spans="1:3" x14ac:dyDescent="0.25">
      <c r="A31" t="s">
        <v>32</v>
      </c>
      <c r="B31" s="10">
        <v>67.340999999999994</v>
      </c>
      <c r="C31" s="10">
        <v>67.340999999999994</v>
      </c>
    </row>
    <row r="32" spans="1:3" x14ac:dyDescent="0.25">
      <c r="A32" t="s">
        <v>25</v>
      </c>
      <c r="B32" s="10">
        <v>47.371000000000002</v>
      </c>
      <c r="C32" s="10">
        <v>47.371000000000002</v>
      </c>
    </row>
    <row r="34" spans="1:2" x14ac:dyDescent="0.25">
      <c r="A34" s="7" t="s">
        <v>22</v>
      </c>
      <c r="B34">
        <v>480</v>
      </c>
    </row>
    <row r="35" spans="1:2" ht="25.5" x14ac:dyDescent="0.25">
      <c r="A35" s="7" t="s">
        <v>21</v>
      </c>
      <c r="B35">
        <v>358</v>
      </c>
    </row>
    <row r="36" spans="1:2" x14ac:dyDescent="0.25">
      <c r="A36" s="7" t="s">
        <v>20</v>
      </c>
      <c r="B36">
        <v>351</v>
      </c>
    </row>
    <row r="37" spans="1:2" x14ac:dyDescent="0.25">
      <c r="A37" s="7" t="s">
        <v>23</v>
      </c>
      <c r="B37">
        <v>259</v>
      </c>
    </row>
    <row r="38" spans="1:2" ht="25.5" x14ac:dyDescent="0.25">
      <c r="A38" s="6" t="s">
        <v>19</v>
      </c>
      <c r="B38">
        <v>124</v>
      </c>
    </row>
    <row r="40" spans="1:2" x14ac:dyDescent="0.25">
      <c r="A40" s="22" t="s">
        <v>30</v>
      </c>
      <c r="B40">
        <v>303</v>
      </c>
    </row>
    <row r="41" spans="1:2" ht="25.5" x14ac:dyDescent="0.25">
      <c r="A41" s="22" t="s">
        <v>26</v>
      </c>
      <c r="B41">
        <v>265</v>
      </c>
    </row>
    <row r="42" spans="1:2" x14ac:dyDescent="0.25">
      <c r="A42" s="22" t="s">
        <v>27</v>
      </c>
      <c r="B42">
        <v>244</v>
      </c>
    </row>
    <row r="43" spans="1:2" ht="25.5" x14ac:dyDescent="0.25">
      <c r="A43" s="22" t="s">
        <v>28</v>
      </c>
      <c r="B43">
        <v>226</v>
      </c>
    </row>
    <row r="44" spans="1:2" ht="25.5" x14ac:dyDescent="0.25">
      <c r="A44" s="25" t="s">
        <v>25</v>
      </c>
      <c r="B44">
        <v>214</v>
      </c>
    </row>
    <row r="45" spans="1:2" x14ac:dyDescent="0.25">
      <c r="A45" s="22" t="s">
        <v>29</v>
      </c>
      <c r="B45">
        <v>207</v>
      </c>
    </row>
    <row r="46" spans="1:2" ht="25.5" x14ac:dyDescent="0.25">
      <c r="A46" s="22" t="s">
        <v>32</v>
      </c>
      <c r="B46">
        <v>89</v>
      </c>
    </row>
    <row r="47" spans="1:2" ht="25.5" x14ac:dyDescent="0.25">
      <c r="A47" s="24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2020-08-06T12:07:51Z</cp:lastPrinted>
  <dcterms:created xsi:type="dcterms:W3CDTF">2014-01-10T06:33:29Z</dcterms:created>
  <dcterms:modified xsi:type="dcterms:W3CDTF">2020-08-06T12:07:59Z</dcterms:modified>
</cp:coreProperties>
</file>