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E14" i="2" l="1"/>
  <c r="U8" i="1" l="1"/>
  <c r="U9" i="1"/>
  <c r="U10" i="1"/>
  <c r="U11" i="1"/>
  <c r="U7" i="1"/>
  <c r="U15" i="2" l="1"/>
  <c r="U8" i="2"/>
  <c r="U9" i="2"/>
  <c r="U10" i="2"/>
  <c r="U11" i="2"/>
  <c r="U12" i="2"/>
  <c r="U13" i="2"/>
  <c r="U7" i="2"/>
  <c r="E45" i="3" l="1"/>
  <c r="F14" i="2" l="1"/>
  <c r="S14" i="2" l="1"/>
  <c r="S16" i="2" s="1"/>
  <c r="Q14" i="2"/>
  <c r="Q16" i="2" s="1"/>
  <c r="P14" i="2"/>
  <c r="P16" i="2" s="1"/>
  <c r="M14" i="2"/>
  <c r="M16" i="2" s="1"/>
  <c r="L14" i="2"/>
  <c r="L16" i="2" s="1"/>
  <c r="I14" i="2"/>
  <c r="I16" i="2" s="1"/>
  <c r="H14" i="2"/>
  <c r="H16" i="2" s="1"/>
  <c r="E16" i="2"/>
  <c r="D14" i="2"/>
  <c r="D16" i="2" s="1"/>
  <c r="Q12" i="1" l="1"/>
  <c r="P12" i="1"/>
  <c r="M12" i="1"/>
  <c r="L12" i="1"/>
  <c r="I12" i="1"/>
  <c r="H12" i="1"/>
  <c r="E12" i="1"/>
  <c r="D12" i="1"/>
  <c r="S12" i="1" l="1"/>
  <c r="R14" i="2" l="1"/>
  <c r="R16" i="2" s="1"/>
  <c r="O14" i="2"/>
  <c r="O16" i="2" s="1"/>
  <c r="N14" i="2"/>
  <c r="N16" i="2" s="1"/>
  <c r="K14" i="2"/>
  <c r="K16" i="2" s="1"/>
  <c r="J14" i="2"/>
  <c r="J16" i="2" s="1"/>
  <c r="G14" i="2"/>
  <c r="G16" i="2" s="1"/>
  <c r="F16" i="2"/>
  <c r="C14" i="2"/>
  <c r="C16" i="2" s="1"/>
  <c r="R12" i="1"/>
  <c r="O12" i="1"/>
  <c r="N12" i="1"/>
  <c r="K12" i="1"/>
  <c r="J12" i="1"/>
  <c r="G12" i="1"/>
  <c r="F12" i="1"/>
  <c r="C12" i="1"/>
</calcChain>
</file>

<file path=xl/sharedStrings.xml><?xml version="1.0" encoding="utf-8"?>
<sst xmlns="http://schemas.openxmlformats.org/spreadsheetml/2006/main" count="104" uniqueCount="33">
  <si>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</si>
  <si>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</si>
  <si>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</si>
  <si>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</si>
  <si>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</si>
  <si>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</si>
  <si>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</si>
  <si>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</si>
  <si>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</si>
  <si>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</si>
  <si>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</si>
  <si>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</si>
  <si>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</si>
  <si>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</si>
  <si>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</si>
  <si>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</si>
  <si>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</si>
  <si>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</si>
  <si>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</si>
  <si>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</si>
  <si>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</si>
  <si>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</si>
  <si>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</si>
  <si>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</si>
  <si>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</si>
  <si>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</si>
  <si>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</si>
  <si>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Kompleksiniai</t>
  </si>
  <si>
    <t>Žodiniai</t>
  </si>
  <si>
    <t>Vaizdiniai</t>
  </si>
  <si>
    <t>3.13. ALYTAUS APSKRITIES SAVIVALDYBIŲ VIEŠŲJŲ BIBLIOTEKŲ RENGINIAI 2018 M.</t>
  </si>
  <si>
    <t>3.13. VILNIAUS APSKRITIES SAVIVALDYBIŲ VIEŠŲJŲ BIBLIOTEKŲ RENGINIAI 2018 M.</t>
  </si>
  <si>
    <t>Gyv.sk.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</si>
</sst>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9" fontId="0" fillId="0" borderId="0" xfId="0" applyNumberFormat="1"/>
    <xf numFmtId="0" fontId="6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/>
    <xf numFmtId="0" fontId="12" fillId="2" borderId="0" xfId="0" applyFont="1" applyFill="1"/>
    <xf numFmtId="0" fontId="7" fillId="4" borderId="7" xfId="0" applyFont="1" applyFill="1" applyBorder="1" applyAlignment="1">
      <alignment horizontal="center"/>
    </xf>
    <xf numFmtId="0" fontId="14" fillId="2" borderId="0" xfId="0" applyFont="1" applyFill="1"/>
    <xf numFmtId="1" fontId="14" fillId="2" borderId="0" xfId="0" applyNumberFormat="1" applyFont="1" applyFill="1"/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1" fillId="2" borderId="0" xfId="0" applyFont="1" applyFill="1"/>
    <xf numFmtId="0" fontId="6" fillId="5" borderId="5" xfId="0" applyFont="1" applyFill="1" applyBorder="1" applyAlignment="1">
      <alignment horizontal="center"/>
    </xf>
    <xf numFmtId="0" fontId="15" fillId="2" borderId="0" xfId="0" applyFont="1" applyFill="1"/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6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top" wrapText="1"/>
    </xf>
    <xf numFmtId="0" fontId="13" fillId="4" borderId="5" xfId="0" applyFont="1" applyFill="1" applyBorder="1" applyAlignment="1"/>
    <xf numFmtId="0" fontId="7" fillId="4" borderId="6" xfId="0" applyFont="1" applyFill="1" applyBorder="1" applyAlignment="1">
      <alignment horizontal="right"/>
    </xf>
    <xf numFmtId="0" fontId="11" fillId="4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FF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renginiai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59877056757256"/>
          <c:y val="1.8715001473622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DC8-4FEA-B50D-60E9EE2FC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DC8-4FEA-B50D-60E9EE2FCA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DC8-4FEA-B50D-60E9EE2FCAF0}"/>
              </c:ext>
            </c:extLst>
          </c:dPt>
          <c:dLbls>
            <c:dLbl>
              <c:idx val="0"/>
              <c:layout>
                <c:manualLayout>
                  <c:x val="0.24938068678915135"/>
                  <c:y val="-0.188682560513269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C8-4FEA-B50D-60E9EE2FCAF0}"/>
                </c:ext>
              </c:extLst>
            </c:dLbl>
            <c:dLbl>
              <c:idx val="1"/>
              <c:layout>
                <c:manualLayout>
                  <c:x val="-0.19411548556430447"/>
                  <c:y val="8.9460848643919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C8-4FEA-B50D-60E9EE2FCAF0}"/>
                </c:ext>
              </c:extLst>
            </c:dLbl>
            <c:dLbl>
              <c:idx val="2"/>
              <c:layout>
                <c:manualLayout>
                  <c:x val="-5.926071741032473E-3"/>
                  <c:y val="4.0281787693205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C8-4FEA-B50D-60E9EE2FC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(Alytaus!$F$12,Alytaus!$E$12,Alytaus!$D$12)</c:f>
              <c:numCache>
                <c:formatCode>General</c:formatCode>
                <c:ptCount val="3"/>
                <c:pt idx="0">
                  <c:v>1455</c:v>
                </c:pt>
                <c:pt idx="1">
                  <c:v>1246</c:v>
                </c:pt>
                <c:pt idx="2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8-4FEA-B50D-60E9EE2FC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(Alytaus!$B$7,Alytaus!$B$9,Alytaus!$B$8,Alytaus!$B$11,Alytaus!$B$10)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(Alytaus!$U$7,Alytaus!$U$9,Alytaus!$U$8,Alytaus!$U$11,Alytaus!$U$10)</c:f>
              <c:numCache>
                <c:formatCode>0</c:formatCode>
                <c:ptCount val="5"/>
                <c:pt idx="0">
                  <c:v>4.7929522257150614</c:v>
                </c:pt>
                <c:pt idx="1">
                  <c:v>18.566692170364703</c:v>
                </c:pt>
                <c:pt idx="2">
                  <c:v>45.173908041569199</c:v>
                </c:pt>
                <c:pt idx="3">
                  <c:v>17.597868038963426</c:v>
                </c:pt>
                <c:pt idx="4">
                  <c:v>42.950562385561078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4-40C0-B0B0-BD9D1071E3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77520"/>
        <c:axId val="-1289190576"/>
        <c:axId val="0"/>
      </c:bar3DChart>
      <c:catAx>
        <c:axId val="-128917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90576"/>
        <c:crosses val="autoZero"/>
        <c:auto val="1"/>
        <c:lblAlgn val="ctr"/>
        <c:lblOffset val="100"/>
        <c:noMultiLvlLbl val="0"/>
      </c:catAx>
      <c:valAx>
        <c:axId val="-12891905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28917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bibliotekos renginiai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5C-4827-B00B-CABFB77F25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5C-4827-B00B-CABFB77F254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5C-4827-B00B-CABFB77F2543}"/>
              </c:ext>
            </c:extLst>
          </c:dPt>
          <c:dLbls>
            <c:dLbl>
              <c:idx val="0"/>
              <c:layout>
                <c:manualLayout>
                  <c:x val="0.26569750656167979"/>
                  <c:y val="-0.11484652960046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5C-4827-B00B-CABFB77F2543}"/>
                </c:ext>
              </c:extLst>
            </c:dLbl>
            <c:dLbl>
              <c:idx val="1"/>
              <c:layout>
                <c:manualLayout>
                  <c:x val="-0.1890404636920385"/>
                  <c:y val="5.35407553222513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5C-4827-B00B-CABFB77F2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(Vilniaus!$F$16,Vilniaus!$E$16,Vilniaus!$D$16)</c:f>
              <c:numCache>
                <c:formatCode>General</c:formatCode>
                <c:ptCount val="3"/>
                <c:pt idx="0">
                  <c:v>3814</c:v>
                </c:pt>
                <c:pt idx="1">
                  <c:v>3013</c:v>
                </c:pt>
                <c:pt idx="2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C-4827-B00B-CABFB77F25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(Vilniaus!$B$15,Vilniaus!$B$13,Vilniaus!$B$11,Vilniaus!$B$8,Vilniaus!$B$12,Vilniaus!$B$7,Vilniaus!$B$10,Vilniaus!$B$9)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Šalčininkai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(Vilniaus!$U$15,Vilniaus!$U$13,Vilniaus!$U$11,Vilniaus!$U$8,Vilniaus!$U$12,Vilniaus!$U$7,Vilniaus!$U$10,Vilniaus!$U$9)</c:f>
              <c:numCache>
                <c:formatCode>0</c:formatCode>
                <c:ptCount val="8"/>
                <c:pt idx="0">
                  <c:v>2.222660544761863</c:v>
                </c:pt>
                <c:pt idx="1">
                  <c:v>10.997887411457686</c:v>
                </c:pt>
                <c:pt idx="2">
                  <c:v>20.084273982714606</c:v>
                </c:pt>
                <c:pt idx="3">
                  <c:v>25.759851705072069</c:v>
                </c:pt>
                <c:pt idx="4">
                  <c:v>39.961636828644501</c:v>
                </c:pt>
                <c:pt idx="5">
                  <c:v>39.543020951899159</c:v>
                </c:pt>
                <c:pt idx="6">
                  <c:v>44.982843752615281</c:v>
                </c:pt>
                <c:pt idx="7">
                  <c:v>44.721454732378078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7-41D8-A43D-4478D8288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79696"/>
        <c:axId val="-1289190032"/>
        <c:axId val="0"/>
      </c:bar3DChart>
      <c:catAx>
        <c:axId val="-128917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90032"/>
        <c:crosses val="autoZero"/>
        <c:auto val="1"/>
        <c:lblAlgn val="ctr"/>
        <c:lblOffset val="100"/>
        <c:noMultiLvlLbl val="0"/>
      </c:catAx>
      <c:valAx>
        <c:axId val="-12891900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2891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Rengini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skaičius 1000 gyventojų Alytaus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10914260717409"/>
          <c:y val="0.19486111111111112"/>
          <c:w val="0.790335301837270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F-4B5F-BE90-E3FE15964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88944"/>
        <c:axId val="-1289188400"/>
        <c:axId val="0"/>
      </c:bar3DChart>
      <c:catAx>
        <c:axId val="-128918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88400"/>
        <c:crosses val="autoZero"/>
        <c:auto val="1"/>
        <c:lblAlgn val="ctr"/>
        <c:lblOffset val="100"/>
        <c:noMultiLvlLbl val="0"/>
      </c:catAx>
      <c:valAx>
        <c:axId val="-1289188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8918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Rengini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skaičius 1000 gyventojų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60949074074075"/>
          <c:y val="0.25484666666666667"/>
          <c:w val="0.77787199074074076"/>
          <c:h val="0.6934125925925925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Trakai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Lapas1!$B$16:$B$23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32</c:v>
                </c:pt>
                <c:pt idx="6">
                  <c:v>42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D-41F7-917D-95F2D2557B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87312"/>
        <c:axId val="-1289186768"/>
        <c:axId val="0"/>
      </c:bar3DChart>
      <c:catAx>
        <c:axId val="-128918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86768"/>
        <c:crosses val="autoZero"/>
        <c:auto val="1"/>
        <c:lblAlgn val="ctr"/>
        <c:lblOffset val="100"/>
        <c:noMultiLvlLbl val="0"/>
      </c:catAx>
      <c:valAx>
        <c:axId val="-128918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8918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renginiai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652777777777778"/>
          <c:w val="0.84166666666666656"/>
          <c:h val="0.602013342082239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99-4272-B063-58844B473C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899-4272-B063-58844B473C04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99-4272-B063-58844B473C04}"/>
              </c:ext>
            </c:extLst>
          </c:dPt>
          <c:dLbls>
            <c:dLbl>
              <c:idx val="0"/>
              <c:layout>
                <c:manualLayout>
                  <c:x val="-5.6749562554680666E-2"/>
                  <c:y val="9.8826552930883646E-2"/>
                </c:manualLayout>
              </c:layout>
              <c:tx>
                <c:rich>
                  <a:bodyPr/>
                  <a:lstStyle/>
                  <a:p>
                    <a:fld id="{9EF1E636-F4CB-4283-8412-D9036415D0CB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99-4272-B063-58844B473C04}"/>
                </c:ext>
              </c:extLst>
            </c:dLbl>
            <c:dLbl>
              <c:idx val="1"/>
              <c:layout>
                <c:manualLayout>
                  <c:x val="-0.1813617672790902"/>
                  <c:y val="-0.1445016768737241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fld id="{E7803EF5-B17F-4463-BE3F-B7E84865040D}" type="PERCENTAG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99-4272-B063-58844B473C04}"/>
                </c:ext>
              </c:extLst>
            </c:dLbl>
            <c:dLbl>
              <c:idx val="2"/>
              <c:layout>
                <c:manualLayout>
                  <c:x val="0.2536185476815398"/>
                  <c:y val="-0.12196668124817731"/>
                </c:manualLayout>
              </c:layout>
              <c:tx>
                <c:rich>
                  <a:bodyPr/>
                  <a:lstStyle/>
                  <a:p>
                    <a:fld id="{B3BDBC10-4F3E-47FB-8B6A-B09DF866C173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41666666666666"/>
                      <c:h val="0.126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99-4272-B063-58844B473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Lapas1!$A$28:$A$30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Lapas1!$B$28:$B$30</c:f>
              <c:numCache>
                <c:formatCode>0%</c:formatCode>
                <c:ptCount val="3"/>
                <c:pt idx="0">
                  <c:v>0.08</c:v>
                </c:pt>
                <c:pt idx="1">
                  <c:v>0.37</c:v>
                </c:pt>
                <c:pt idx="2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99-4272-B063-58844B473C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123643919510076"/>
          <c:y val="0.36074365704286965"/>
          <c:w val="0.20909689413823274"/>
          <c:h val="0.25115157480314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</a:t>
            </a:r>
            <a:r>
              <a:rPr lang="en-US" b="1" baseline="0">
                <a:solidFill>
                  <a:schemeClr val="tx1"/>
                </a:solidFill>
              </a:rPr>
              <a:t> bibliotekos renginiai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5B-45C5-AB6D-0E23483F47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5B-45C5-AB6D-0E23483F47FB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05B-45C5-AB6D-0E23483F47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0CE47F-CC90-4473-8A36-9700A8771E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5B-45C5-AB6D-0E23483F47FB}"/>
                </c:ext>
              </c:extLst>
            </c:dLbl>
            <c:dLbl>
              <c:idx val="1"/>
              <c:layout>
                <c:manualLayout>
                  <c:x val="-0.19545057870370369"/>
                  <c:y val="-0.119383333333333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B-45C5-AB6D-0E23483F47FB}"/>
                </c:ext>
              </c:extLst>
            </c:dLbl>
            <c:dLbl>
              <c:idx val="2"/>
              <c:layout>
                <c:manualLayout>
                  <c:x val="0.15849584426946631"/>
                  <c:y val="-0.139315033537474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B-45C5-AB6D-0E23483F4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Lapas1!$A$33:$A$35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Lapas1!$B$33:$B$35</c:f>
              <c:numCache>
                <c:formatCode>0%</c:formatCode>
                <c:ptCount val="3"/>
                <c:pt idx="0">
                  <c:v>0.13</c:v>
                </c:pt>
                <c:pt idx="1">
                  <c:v>0.31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5B-45C5-AB6D-0E23483F47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8657407407407"/>
          <c:y val="0.82270925925925931"/>
          <c:w val="0.61042685185185186"/>
          <c:h val="8.7920370370370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12</xdr:row>
      <xdr:rowOff>189034</xdr:rowOff>
    </xdr:from>
    <xdr:to>
      <xdr:col>10</xdr:col>
      <xdr:colOff>40949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87923</xdr:colOff>
      <xdr:row>12</xdr:row>
      <xdr:rowOff>189035</xdr:rowOff>
    </xdr:from>
    <xdr:to>
      <xdr:col>19</xdr:col>
      <xdr:colOff>568489</xdr:colOff>
      <xdr:row>27</xdr:row>
      <xdr:rowOff>45935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17</xdr:row>
      <xdr:rowOff>9525</xdr:rowOff>
    </xdr:from>
    <xdr:to>
      <xdr:col>9</xdr:col>
      <xdr:colOff>445762</xdr:colOff>
      <xdr:row>31</xdr:row>
      <xdr:rowOff>56925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15875</xdr:colOff>
      <xdr:row>17</xdr:row>
      <xdr:rowOff>9525</xdr:rowOff>
    </xdr:from>
    <xdr:to>
      <xdr:col>19</xdr:col>
      <xdr:colOff>437825</xdr:colOff>
      <xdr:row>31</xdr:row>
      <xdr:rowOff>56925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147637</xdr:rowOff>
    </xdr:from>
    <xdr:to>
      <xdr:col>10</xdr:col>
      <xdr:colOff>138525</xdr:colOff>
      <xdr:row>13</xdr:row>
      <xdr:rowOff>104437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15</xdr:row>
      <xdr:rowOff>300037</xdr:rowOff>
    </xdr:from>
    <xdr:to>
      <xdr:col>10</xdr:col>
      <xdr:colOff>300450</xdr:colOff>
      <xdr:row>26</xdr:row>
      <xdr:rowOff>104437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604837</xdr:colOff>
      <xdr:row>27</xdr:row>
      <xdr:rowOff>176212</xdr:rowOff>
    </xdr:from>
    <xdr:to>
      <xdr:col>10</xdr:col>
      <xdr:colOff>300037</xdr:colOff>
      <xdr:row>42</xdr:row>
      <xdr:rowOff>61912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27</xdr:row>
      <xdr:rowOff>90487</xdr:rowOff>
    </xdr:from>
    <xdr:to>
      <xdr:col>17</xdr:col>
      <xdr:colOff>462375</xdr:colOff>
      <xdr:row>41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4"/>
  <sheetViews>
    <sheetView tabSelected="1" zoomScale="130" zoomScaleNormal="130" workbookViewId="0">
      <selection activeCell="B4" sqref="B4:B6"/>
    </sheetView>
  </sheetViews>
  <sheetFormatPr defaultColWidth="8.85546875" defaultRowHeight="15" x14ac:dyDescent="0.25"/>
  <cols>
    <col min="1" max="1" width="3.7109375" style="1" customWidth="1"/>
    <col min="2" max="2" width="11.28515625" style="1" customWidth="1"/>
    <col min="3" max="3" width="4.7109375" style="1" customWidth="1"/>
    <col min="4" max="4" width="7.28515625" style="1" customWidth="1"/>
    <col min="5" max="5" width="5.7109375" style="1" customWidth="1"/>
    <col min="6" max="6" width="7" style="1" customWidth="1"/>
    <col min="7" max="7" width="4.7109375" style="1" customWidth="1"/>
    <col min="8" max="8" width="7.28515625" style="1" customWidth="1"/>
    <col min="9" max="9" width="5.7109375" style="1" customWidth="1"/>
    <col min="10" max="10" width="7" style="1" customWidth="1"/>
    <col min="11" max="11" width="4.7109375" style="1" customWidth="1"/>
    <col min="12" max="12" width="7.28515625" style="1" customWidth="1"/>
    <col min="13" max="13" width="5.7109375" style="1" customWidth="1"/>
    <col min="14" max="14" width="7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7" style="1" customWidth="1"/>
    <col min="19" max="19" width="8.28515625" style="1" customWidth="1"/>
    <col min="20" max="16384" width="8.85546875" style="1"/>
  </cols>
  <sheetData>
    <row r="2" spans="1:25" x14ac:dyDescent="0.25">
      <c r="A2" s="41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x14ac:dyDescent="0.25">
      <c r="A4" s="43" t="s">
        <v>0</v>
      </c>
      <c r="B4" s="43" t="s">
        <v>1</v>
      </c>
      <c r="C4" s="46" t="s">
        <v>2</v>
      </c>
      <c r="D4" s="46"/>
      <c r="E4" s="46"/>
      <c r="F4" s="46"/>
      <c r="G4" s="46" t="s">
        <v>3</v>
      </c>
      <c r="H4" s="46"/>
      <c r="I4" s="46"/>
      <c r="J4" s="46"/>
      <c r="K4" s="46" t="s">
        <v>4</v>
      </c>
      <c r="L4" s="46"/>
      <c r="M4" s="46"/>
      <c r="N4" s="46"/>
      <c r="O4" s="46" t="s">
        <v>5</v>
      </c>
      <c r="P4" s="46"/>
      <c r="Q4" s="46"/>
      <c r="R4" s="46"/>
      <c r="S4" s="39" t="s">
        <v>6</v>
      </c>
      <c r="T4" s="28"/>
      <c r="U4" s="28"/>
      <c r="V4" s="28"/>
      <c r="W4" s="28"/>
      <c r="X4" s="28"/>
      <c r="Y4" s="28"/>
    </row>
    <row r="5" spans="1:25" x14ac:dyDescent="0.25">
      <c r="A5" s="44"/>
      <c r="B5" s="44"/>
      <c r="C5" s="43" t="s">
        <v>7</v>
      </c>
      <c r="D5" s="39" t="s">
        <v>8</v>
      </c>
      <c r="E5" s="39" t="s">
        <v>9</v>
      </c>
      <c r="F5" s="39" t="s">
        <v>10</v>
      </c>
      <c r="G5" s="43" t="s">
        <v>7</v>
      </c>
      <c r="H5" s="39" t="s">
        <v>11</v>
      </c>
      <c r="I5" s="39" t="s">
        <v>9</v>
      </c>
      <c r="J5" s="39" t="s">
        <v>10</v>
      </c>
      <c r="K5" s="43" t="s">
        <v>7</v>
      </c>
      <c r="L5" s="39" t="s">
        <v>11</v>
      </c>
      <c r="M5" s="39" t="s">
        <v>9</v>
      </c>
      <c r="N5" s="39" t="s">
        <v>10</v>
      </c>
      <c r="O5" s="43" t="s">
        <v>7</v>
      </c>
      <c r="P5" s="39" t="s">
        <v>11</v>
      </c>
      <c r="Q5" s="39" t="s">
        <v>9</v>
      </c>
      <c r="R5" s="39" t="s">
        <v>10</v>
      </c>
      <c r="S5" s="47"/>
      <c r="T5" s="21">
        <v>3.1</v>
      </c>
      <c r="U5" s="21"/>
      <c r="V5" s="21"/>
      <c r="W5" s="28"/>
      <c r="X5" s="28"/>
      <c r="Y5" s="28"/>
    </row>
    <row r="6" spans="1:25" x14ac:dyDescent="0.25">
      <c r="A6" s="45"/>
      <c r="B6" s="45"/>
      <c r="C6" s="45"/>
      <c r="D6" s="40"/>
      <c r="E6" s="40"/>
      <c r="F6" s="40"/>
      <c r="G6" s="45"/>
      <c r="H6" s="40"/>
      <c r="I6" s="40"/>
      <c r="J6" s="40"/>
      <c r="K6" s="45"/>
      <c r="L6" s="40"/>
      <c r="M6" s="40"/>
      <c r="N6" s="40"/>
      <c r="O6" s="45"/>
      <c r="P6" s="40"/>
      <c r="Q6" s="40"/>
      <c r="R6" s="40"/>
      <c r="S6" s="40"/>
      <c r="T6" s="21" t="s">
        <v>32</v>
      </c>
      <c r="U6" s="21"/>
      <c r="V6" s="21"/>
      <c r="W6" s="28"/>
      <c r="X6" s="28"/>
      <c r="Y6" s="28"/>
    </row>
    <row r="7" spans="1:25" x14ac:dyDescent="0.25">
      <c r="A7" s="14">
        <v>1</v>
      </c>
      <c r="B7" s="29" t="s">
        <v>12</v>
      </c>
      <c r="C7" s="23">
        <v>247</v>
      </c>
      <c r="D7" s="23">
        <v>62</v>
      </c>
      <c r="E7" s="23">
        <v>70</v>
      </c>
      <c r="F7" s="23">
        <v>115</v>
      </c>
      <c r="G7" s="23">
        <v>129</v>
      </c>
      <c r="H7" s="23">
        <v>25</v>
      </c>
      <c r="I7" s="23">
        <v>53</v>
      </c>
      <c r="J7" s="23">
        <v>51</v>
      </c>
      <c r="K7" s="23">
        <v>118</v>
      </c>
      <c r="L7" s="23">
        <v>37</v>
      </c>
      <c r="M7" s="23">
        <v>17</v>
      </c>
      <c r="N7" s="23">
        <v>64</v>
      </c>
      <c r="O7" s="23" t="s">
        <v>25</v>
      </c>
      <c r="P7" s="23" t="s">
        <v>25</v>
      </c>
      <c r="Q7" s="23" t="s">
        <v>25</v>
      </c>
      <c r="R7" s="23" t="s">
        <v>25</v>
      </c>
      <c r="S7" s="23">
        <v>13593</v>
      </c>
      <c r="T7" s="21">
        <v>51534</v>
      </c>
      <c r="U7" s="22">
        <f>C7/T7*1000</f>
        <v>4.7929522257150614</v>
      </c>
      <c r="V7" s="21"/>
      <c r="W7" s="28"/>
      <c r="X7" s="28"/>
      <c r="Y7" s="28"/>
    </row>
    <row r="8" spans="1:25" x14ac:dyDescent="0.25">
      <c r="A8" s="14">
        <v>2</v>
      </c>
      <c r="B8" s="30" t="s">
        <v>13</v>
      </c>
      <c r="C8" s="23">
        <v>1178</v>
      </c>
      <c r="D8" s="23">
        <v>129</v>
      </c>
      <c r="E8" s="23">
        <v>425</v>
      </c>
      <c r="F8" s="23">
        <v>624</v>
      </c>
      <c r="G8" s="23">
        <v>92</v>
      </c>
      <c r="H8" s="23">
        <v>15</v>
      </c>
      <c r="I8" s="23">
        <v>5</v>
      </c>
      <c r="J8" s="23">
        <v>72</v>
      </c>
      <c r="K8" s="23">
        <v>96</v>
      </c>
      <c r="L8" s="23">
        <v>7</v>
      </c>
      <c r="M8" s="23">
        <v>49</v>
      </c>
      <c r="N8" s="23">
        <v>40</v>
      </c>
      <c r="O8" s="23">
        <v>990</v>
      </c>
      <c r="P8" s="23">
        <v>107</v>
      </c>
      <c r="Q8" s="23">
        <v>371</v>
      </c>
      <c r="R8" s="23">
        <v>512</v>
      </c>
      <c r="S8" s="23">
        <v>26606</v>
      </c>
      <c r="T8" s="21">
        <v>26077</v>
      </c>
      <c r="U8" s="22">
        <f t="shared" ref="U8:U11" si="0">C8/T8*1000</f>
        <v>45.173908041569199</v>
      </c>
      <c r="V8" s="21"/>
      <c r="W8" s="28"/>
      <c r="X8" s="28"/>
      <c r="Y8" s="28"/>
    </row>
    <row r="9" spans="1:25" x14ac:dyDescent="0.25">
      <c r="A9" s="14">
        <v>3</v>
      </c>
      <c r="B9" s="30" t="s">
        <v>14</v>
      </c>
      <c r="C9" s="23">
        <v>364</v>
      </c>
      <c r="D9" s="23">
        <v>21</v>
      </c>
      <c r="E9" s="23">
        <v>126</v>
      </c>
      <c r="F9" s="23">
        <v>217</v>
      </c>
      <c r="G9" s="23">
        <v>216</v>
      </c>
      <c r="H9" s="23">
        <v>16</v>
      </c>
      <c r="I9" s="23">
        <v>77</v>
      </c>
      <c r="J9" s="23">
        <v>123</v>
      </c>
      <c r="K9" s="23">
        <v>40</v>
      </c>
      <c r="L9" s="23">
        <v>0</v>
      </c>
      <c r="M9" s="23">
        <v>5</v>
      </c>
      <c r="N9" s="23">
        <v>35</v>
      </c>
      <c r="O9" s="23">
        <v>108</v>
      </c>
      <c r="P9" s="23">
        <v>5</v>
      </c>
      <c r="Q9" s="23">
        <v>44</v>
      </c>
      <c r="R9" s="23">
        <v>59</v>
      </c>
      <c r="S9" s="23">
        <v>9610</v>
      </c>
      <c r="T9" s="21">
        <v>19605</v>
      </c>
      <c r="U9" s="22">
        <f t="shared" si="0"/>
        <v>18.566692170364703</v>
      </c>
      <c r="V9" s="21"/>
      <c r="W9" s="28"/>
      <c r="X9" s="28"/>
      <c r="Y9" s="28"/>
    </row>
    <row r="10" spans="1:25" x14ac:dyDescent="0.25">
      <c r="A10" s="14">
        <v>4</v>
      </c>
      <c r="B10" s="30" t="s">
        <v>15</v>
      </c>
      <c r="C10" s="23">
        <v>821</v>
      </c>
      <c r="D10" s="23">
        <v>0</v>
      </c>
      <c r="E10" s="23">
        <v>474</v>
      </c>
      <c r="F10" s="23">
        <v>347</v>
      </c>
      <c r="G10" s="23">
        <v>165</v>
      </c>
      <c r="H10" s="23">
        <v>0</v>
      </c>
      <c r="I10" s="23">
        <v>104</v>
      </c>
      <c r="J10" s="23">
        <v>61</v>
      </c>
      <c r="K10" s="23">
        <v>24</v>
      </c>
      <c r="L10" s="23">
        <v>0</v>
      </c>
      <c r="M10" s="23">
        <v>14</v>
      </c>
      <c r="N10" s="23">
        <v>10</v>
      </c>
      <c r="O10" s="23">
        <v>632</v>
      </c>
      <c r="P10" s="23">
        <v>0</v>
      </c>
      <c r="Q10" s="23">
        <v>356</v>
      </c>
      <c r="R10" s="23">
        <v>276</v>
      </c>
      <c r="S10" s="23">
        <v>18960</v>
      </c>
      <c r="T10" s="21">
        <v>19115</v>
      </c>
      <c r="U10" s="22">
        <f t="shared" si="0"/>
        <v>42.950562385561078</v>
      </c>
      <c r="V10" s="21"/>
      <c r="W10" s="28"/>
      <c r="X10" s="28"/>
      <c r="Y10" s="28"/>
    </row>
    <row r="11" spans="1:25" ht="15.75" thickBot="1" x14ac:dyDescent="0.3">
      <c r="A11" s="14">
        <v>5</v>
      </c>
      <c r="B11" s="30" t="s">
        <v>16</v>
      </c>
      <c r="C11" s="31">
        <v>383</v>
      </c>
      <c r="D11" s="31">
        <v>80</v>
      </c>
      <c r="E11" s="31">
        <v>151</v>
      </c>
      <c r="F11" s="31">
        <v>152</v>
      </c>
      <c r="G11" s="23">
        <v>37</v>
      </c>
      <c r="H11" s="23">
        <v>7</v>
      </c>
      <c r="I11" s="23">
        <v>13</v>
      </c>
      <c r="J11" s="27">
        <v>17</v>
      </c>
      <c r="K11" s="23" t="s">
        <v>25</v>
      </c>
      <c r="L11" s="23" t="s">
        <v>25</v>
      </c>
      <c r="M11" s="23" t="s">
        <v>25</v>
      </c>
      <c r="N11" s="27" t="s">
        <v>25</v>
      </c>
      <c r="O11" s="23">
        <v>346</v>
      </c>
      <c r="P11" s="23">
        <v>73</v>
      </c>
      <c r="Q11" s="23">
        <v>138</v>
      </c>
      <c r="R11" s="27">
        <v>135</v>
      </c>
      <c r="S11" s="23">
        <v>5485</v>
      </c>
      <c r="T11" s="21">
        <v>21764</v>
      </c>
      <c r="U11" s="22">
        <f t="shared" si="0"/>
        <v>17.597868038963426</v>
      </c>
      <c r="V11" s="21"/>
      <c r="W11" s="28"/>
      <c r="X11" s="28"/>
      <c r="Y11" s="28"/>
    </row>
    <row r="12" spans="1:25" ht="15.75" thickBot="1" x14ac:dyDescent="0.3">
      <c r="A12" s="15"/>
      <c r="B12" s="16" t="s">
        <v>17</v>
      </c>
      <c r="C12" s="32">
        <f t="shared" ref="C12:N12" si="1">SUM(C7:C11)</f>
        <v>2993</v>
      </c>
      <c r="D12" s="32">
        <f t="shared" si="1"/>
        <v>292</v>
      </c>
      <c r="E12" s="32">
        <f t="shared" si="1"/>
        <v>1246</v>
      </c>
      <c r="F12" s="32">
        <f t="shared" si="1"/>
        <v>1455</v>
      </c>
      <c r="G12" s="32">
        <f t="shared" si="1"/>
        <v>639</v>
      </c>
      <c r="H12" s="32">
        <f t="shared" si="1"/>
        <v>63</v>
      </c>
      <c r="I12" s="32">
        <f t="shared" si="1"/>
        <v>252</v>
      </c>
      <c r="J12" s="32">
        <f t="shared" si="1"/>
        <v>324</v>
      </c>
      <c r="K12" s="32">
        <f t="shared" si="1"/>
        <v>278</v>
      </c>
      <c r="L12" s="32">
        <f t="shared" si="1"/>
        <v>44</v>
      </c>
      <c r="M12" s="32">
        <f t="shared" si="1"/>
        <v>85</v>
      </c>
      <c r="N12" s="32">
        <f t="shared" si="1"/>
        <v>149</v>
      </c>
      <c r="O12" s="32">
        <f>SUM(O8:O11)</f>
        <v>2076</v>
      </c>
      <c r="P12" s="32">
        <f>SUM(P8:P11)</f>
        <v>185</v>
      </c>
      <c r="Q12" s="32">
        <f>SUM(Q8:Q11)</f>
        <v>909</v>
      </c>
      <c r="R12" s="32">
        <f>SUM(R8:R11)</f>
        <v>982</v>
      </c>
      <c r="S12" s="32">
        <f>SUM(S7:S11)</f>
        <v>74254</v>
      </c>
      <c r="T12" s="21"/>
      <c r="U12" s="21"/>
      <c r="V12" s="21"/>
      <c r="W12" s="28"/>
      <c r="X12" s="28"/>
      <c r="Y12" s="28"/>
    </row>
    <row r="13" spans="1:2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28"/>
      <c r="U13" s="28"/>
      <c r="V13" s="28"/>
      <c r="W13" s="28"/>
      <c r="X13" s="28"/>
      <c r="Y13" s="28"/>
    </row>
    <row r="14" spans="1:25" x14ac:dyDescent="0.25">
      <c r="T14" s="28"/>
      <c r="U14" s="28"/>
      <c r="V14" s="28"/>
      <c r="W14" s="28"/>
      <c r="X14" s="28"/>
      <c r="Y14" s="28"/>
    </row>
  </sheetData>
  <sortState ref="B27:C30">
    <sortCondition ref="C26"/>
  </sortState>
  <mergeCells count="24">
    <mergeCell ref="Q5:Q6"/>
    <mergeCell ref="R5:R6"/>
    <mergeCell ref="K5:K6"/>
    <mergeCell ref="L5:L6"/>
    <mergeCell ref="M5:M6"/>
    <mergeCell ref="N5:N6"/>
    <mergeCell ref="O5:O6"/>
    <mergeCell ref="P5:P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17"/>
  <sheetViews>
    <sheetView zoomScale="120" zoomScaleNormal="120" workbookViewId="0">
      <selection activeCell="B4" sqref="B4:B6"/>
    </sheetView>
  </sheetViews>
  <sheetFormatPr defaultColWidth="8.85546875" defaultRowHeight="15" x14ac:dyDescent="0.25"/>
  <cols>
    <col min="1" max="1" width="3.5703125" style="4" customWidth="1"/>
    <col min="2" max="2" width="11.7109375" style="4" customWidth="1"/>
    <col min="3" max="3" width="5.28515625" style="4" customWidth="1"/>
    <col min="4" max="4" width="7.28515625" style="4" customWidth="1"/>
    <col min="5" max="5" width="5.7109375" style="4" customWidth="1"/>
    <col min="6" max="6" width="7" style="4" customWidth="1"/>
    <col min="7" max="7" width="5.140625" style="4" customWidth="1"/>
    <col min="8" max="8" width="7.28515625" style="4" customWidth="1"/>
    <col min="9" max="9" width="5.7109375" style="4" customWidth="1"/>
    <col min="10" max="10" width="7" style="4" customWidth="1"/>
    <col min="11" max="11" width="5.140625" style="4" customWidth="1"/>
    <col min="12" max="12" width="7.28515625" style="4" customWidth="1"/>
    <col min="13" max="13" width="5.7109375" style="4" customWidth="1"/>
    <col min="14" max="14" width="7" style="4" customWidth="1"/>
    <col min="15" max="15" width="5.140625" style="4" customWidth="1"/>
    <col min="16" max="16" width="7.28515625" style="4" customWidth="1"/>
    <col min="17" max="17" width="5.7109375" style="4" customWidth="1"/>
    <col min="18" max="18" width="7" style="4" customWidth="1"/>
    <col min="19" max="19" width="8.28515625" style="4" customWidth="1"/>
    <col min="20" max="20" width="8.85546875" style="4"/>
    <col min="21" max="21" width="10.140625" style="4" bestFit="1" customWidth="1"/>
    <col min="22" max="16384" width="8.85546875" style="4"/>
  </cols>
  <sheetData>
    <row r="2" spans="1:24" x14ac:dyDescent="0.25">
      <c r="A2" s="41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15" customHeight="1" x14ac:dyDescent="0.25">
      <c r="A4" s="43" t="s">
        <v>0</v>
      </c>
      <c r="B4" s="43" t="s">
        <v>1</v>
      </c>
      <c r="C4" s="46" t="s">
        <v>2</v>
      </c>
      <c r="D4" s="46"/>
      <c r="E4" s="46"/>
      <c r="F4" s="46"/>
      <c r="G4" s="46" t="s">
        <v>3</v>
      </c>
      <c r="H4" s="46"/>
      <c r="I4" s="46"/>
      <c r="J4" s="46"/>
      <c r="K4" s="46" t="s">
        <v>4</v>
      </c>
      <c r="L4" s="46"/>
      <c r="M4" s="46"/>
      <c r="N4" s="46"/>
      <c r="O4" s="46" t="s">
        <v>5</v>
      </c>
      <c r="P4" s="46"/>
      <c r="Q4" s="46"/>
      <c r="R4" s="46"/>
      <c r="S4" s="39" t="s">
        <v>6</v>
      </c>
      <c r="T4" s="26"/>
      <c r="U4" s="26"/>
      <c r="V4" s="26"/>
      <c r="W4" s="26"/>
      <c r="X4" s="26"/>
    </row>
    <row r="5" spans="1:24" ht="15" customHeight="1" x14ac:dyDescent="0.25">
      <c r="A5" s="44"/>
      <c r="B5" s="44"/>
      <c r="C5" s="43" t="s">
        <v>7</v>
      </c>
      <c r="D5" s="39" t="s">
        <v>8</v>
      </c>
      <c r="E5" s="39" t="s">
        <v>9</v>
      </c>
      <c r="F5" s="39" t="s">
        <v>10</v>
      </c>
      <c r="G5" s="43" t="s">
        <v>7</v>
      </c>
      <c r="H5" s="39" t="s">
        <v>11</v>
      </c>
      <c r="I5" s="39" t="s">
        <v>9</v>
      </c>
      <c r="J5" s="39" t="s">
        <v>10</v>
      </c>
      <c r="K5" s="43" t="s">
        <v>7</v>
      </c>
      <c r="L5" s="39" t="s">
        <v>11</v>
      </c>
      <c r="M5" s="39" t="s">
        <v>9</v>
      </c>
      <c r="N5" s="39" t="s">
        <v>10</v>
      </c>
      <c r="O5" s="43" t="s">
        <v>7</v>
      </c>
      <c r="P5" s="39" t="s">
        <v>11</v>
      </c>
      <c r="Q5" s="39" t="s">
        <v>9</v>
      </c>
      <c r="R5" s="39" t="s">
        <v>10</v>
      </c>
      <c r="S5" s="47"/>
      <c r="T5" s="21"/>
      <c r="U5" s="21"/>
      <c r="V5" s="21"/>
      <c r="W5" s="28"/>
      <c r="X5" s="26"/>
    </row>
    <row r="6" spans="1:24" x14ac:dyDescent="0.25">
      <c r="A6" s="45"/>
      <c r="B6" s="45"/>
      <c r="C6" s="45"/>
      <c r="D6" s="40"/>
      <c r="E6" s="40"/>
      <c r="F6" s="40"/>
      <c r="G6" s="45"/>
      <c r="H6" s="40"/>
      <c r="I6" s="40"/>
      <c r="J6" s="40"/>
      <c r="K6" s="45"/>
      <c r="L6" s="40"/>
      <c r="M6" s="40"/>
      <c r="N6" s="40"/>
      <c r="O6" s="45"/>
      <c r="P6" s="40"/>
      <c r="Q6" s="40"/>
      <c r="R6" s="40"/>
      <c r="S6" s="40"/>
      <c r="T6" s="21">
        <v>3.1</v>
      </c>
      <c r="U6" s="21"/>
      <c r="V6" s="21"/>
      <c r="W6" s="28"/>
      <c r="X6" s="26"/>
    </row>
    <row r="7" spans="1:24" x14ac:dyDescent="0.25">
      <c r="A7" s="14">
        <v>1</v>
      </c>
      <c r="B7" s="34" t="s">
        <v>18</v>
      </c>
      <c r="C7" s="23">
        <v>938</v>
      </c>
      <c r="D7" s="23">
        <v>201</v>
      </c>
      <c r="E7" s="23">
        <v>212</v>
      </c>
      <c r="F7" s="23">
        <v>525</v>
      </c>
      <c r="G7" s="23">
        <v>333</v>
      </c>
      <c r="H7" s="23">
        <v>92</v>
      </c>
      <c r="I7" s="23">
        <v>37</v>
      </c>
      <c r="J7" s="23">
        <v>204</v>
      </c>
      <c r="K7" s="23">
        <v>135</v>
      </c>
      <c r="L7" s="23">
        <v>13</v>
      </c>
      <c r="M7" s="23">
        <v>33</v>
      </c>
      <c r="N7" s="23">
        <v>89</v>
      </c>
      <c r="O7" s="23">
        <v>470</v>
      </c>
      <c r="P7" s="23">
        <v>96</v>
      </c>
      <c r="Q7" s="23">
        <v>142</v>
      </c>
      <c r="R7" s="23">
        <v>232</v>
      </c>
      <c r="S7" s="23">
        <v>26677</v>
      </c>
      <c r="T7" s="21">
        <v>23721</v>
      </c>
      <c r="U7" s="22">
        <f>C7/T7*1000</f>
        <v>39.543020951899159</v>
      </c>
      <c r="V7" s="21"/>
      <c r="W7" s="28"/>
      <c r="X7" s="26"/>
    </row>
    <row r="8" spans="1:24" x14ac:dyDescent="0.25">
      <c r="A8" s="14">
        <v>2</v>
      </c>
      <c r="B8" s="35" t="s">
        <v>19</v>
      </c>
      <c r="C8" s="23">
        <v>806</v>
      </c>
      <c r="D8" s="23">
        <v>137</v>
      </c>
      <c r="E8" s="23">
        <v>272</v>
      </c>
      <c r="F8" s="23">
        <v>397</v>
      </c>
      <c r="G8" s="23">
        <v>120</v>
      </c>
      <c r="H8" s="23">
        <v>24</v>
      </c>
      <c r="I8" s="23">
        <v>33</v>
      </c>
      <c r="J8" s="23">
        <v>63</v>
      </c>
      <c r="K8" s="23">
        <v>106</v>
      </c>
      <c r="L8" s="23">
        <v>28</v>
      </c>
      <c r="M8" s="23">
        <v>25</v>
      </c>
      <c r="N8" s="23">
        <v>53</v>
      </c>
      <c r="O8" s="23">
        <v>580</v>
      </c>
      <c r="P8" s="23">
        <v>85</v>
      </c>
      <c r="Q8" s="23">
        <v>214</v>
      </c>
      <c r="R8" s="23">
        <v>281</v>
      </c>
      <c r="S8" s="23">
        <v>10420</v>
      </c>
      <c r="T8" s="21">
        <v>31289</v>
      </c>
      <c r="U8" s="22">
        <f t="shared" ref="U8:U13" si="0">C8/T8*1000</f>
        <v>25.759851705072069</v>
      </c>
      <c r="V8" s="21"/>
      <c r="W8" s="28"/>
      <c r="X8" s="26"/>
    </row>
    <row r="9" spans="1:24" x14ac:dyDescent="0.25">
      <c r="A9" s="14">
        <v>3</v>
      </c>
      <c r="B9" s="35" t="s">
        <v>20</v>
      </c>
      <c r="C9" s="23">
        <v>696</v>
      </c>
      <c r="D9" s="23">
        <v>104</v>
      </c>
      <c r="E9" s="23">
        <v>211</v>
      </c>
      <c r="F9" s="23">
        <v>381</v>
      </c>
      <c r="G9" s="23">
        <v>185</v>
      </c>
      <c r="H9" s="23">
        <v>41</v>
      </c>
      <c r="I9" s="23">
        <v>65</v>
      </c>
      <c r="J9" s="23">
        <v>79</v>
      </c>
      <c r="K9" s="23" t="s">
        <v>25</v>
      </c>
      <c r="L9" s="23" t="s">
        <v>25</v>
      </c>
      <c r="M9" s="23" t="s">
        <v>25</v>
      </c>
      <c r="N9" s="23" t="s">
        <v>25</v>
      </c>
      <c r="O9" s="23">
        <v>511</v>
      </c>
      <c r="P9" s="23">
        <v>63</v>
      </c>
      <c r="Q9" s="23">
        <v>146</v>
      </c>
      <c r="R9" s="23">
        <v>302</v>
      </c>
      <c r="S9" s="23">
        <v>11707</v>
      </c>
      <c r="T9" s="21">
        <v>15563</v>
      </c>
      <c r="U9" s="22">
        <f t="shared" si="0"/>
        <v>44.721454732378078</v>
      </c>
      <c r="V9" s="21"/>
      <c r="W9" s="28"/>
      <c r="X9" s="26"/>
    </row>
    <row r="10" spans="1:24" x14ac:dyDescent="0.25">
      <c r="A10" s="14">
        <v>4</v>
      </c>
      <c r="B10" s="35" t="s">
        <v>21</v>
      </c>
      <c r="C10" s="23">
        <v>1075</v>
      </c>
      <c r="D10" s="23">
        <v>119</v>
      </c>
      <c r="E10" s="23">
        <v>420</v>
      </c>
      <c r="F10" s="23">
        <v>630</v>
      </c>
      <c r="G10" s="23">
        <v>186</v>
      </c>
      <c r="H10" s="23">
        <v>19</v>
      </c>
      <c r="I10" s="23">
        <v>87</v>
      </c>
      <c r="J10" s="23">
        <v>80</v>
      </c>
      <c r="K10" s="23">
        <v>307</v>
      </c>
      <c r="L10" s="23">
        <v>14</v>
      </c>
      <c r="M10" s="23">
        <v>137</v>
      </c>
      <c r="N10" s="23">
        <v>156</v>
      </c>
      <c r="O10" s="23">
        <v>582</v>
      </c>
      <c r="P10" s="23">
        <v>74</v>
      </c>
      <c r="Q10" s="23">
        <v>181</v>
      </c>
      <c r="R10" s="23">
        <v>327</v>
      </c>
      <c r="S10" s="23">
        <v>9819</v>
      </c>
      <c r="T10" s="21">
        <v>23898</v>
      </c>
      <c r="U10" s="22">
        <f t="shared" si="0"/>
        <v>44.982843752615281</v>
      </c>
      <c r="V10" s="21"/>
      <c r="W10" s="28"/>
      <c r="X10" s="26"/>
    </row>
    <row r="11" spans="1:24" x14ac:dyDescent="0.25">
      <c r="A11" s="14">
        <v>5</v>
      </c>
      <c r="B11" s="35" t="s">
        <v>22</v>
      </c>
      <c r="C11" s="23">
        <v>653</v>
      </c>
      <c r="D11" s="23">
        <v>220</v>
      </c>
      <c r="E11" s="23">
        <v>152</v>
      </c>
      <c r="F11" s="23">
        <v>281</v>
      </c>
      <c r="G11" s="23">
        <v>176</v>
      </c>
      <c r="H11" s="23">
        <v>58</v>
      </c>
      <c r="I11" s="23">
        <v>48</v>
      </c>
      <c r="J11" s="23">
        <v>70</v>
      </c>
      <c r="K11" s="23">
        <v>159</v>
      </c>
      <c r="L11" s="23">
        <v>78</v>
      </c>
      <c r="M11" s="23">
        <v>21</v>
      </c>
      <c r="N11" s="23">
        <v>60</v>
      </c>
      <c r="O11" s="23">
        <v>318</v>
      </c>
      <c r="P11" s="23">
        <v>84</v>
      </c>
      <c r="Q11" s="23">
        <v>83</v>
      </c>
      <c r="R11" s="23">
        <v>151</v>
      </c>
      <c r="S11" s="23">
        <v>13945</v>
      </c>
      <c r="T11" s="21">
        <v>32513</v>
      </c>
      <c r="U11" s="22">
        <f t="shared" si="0"/>
        <v>20.084273982714606</v>
      </c>
      <c r="V11" s="21"/>
      <c r="W11" s="28"/>
      <c r="X11" s="26"/>
    </row>
    <row r="12" spans="1:24" x14ac:dyDescent="0.25">
      <c r="A12" s="14">
        <v>6</v>
      </c>
      <c r="B12" s="35" t="s">
        <v>23</v>
      </c>
      <c r="C12" s="23">
        <v>1375</v>
      </c>
      <c r="D12" s="23">
        <v>144</v>
      </c>
      <c r="E12" s="23">
        <v>844</v>
      </c>
      <c r="F12" s="23">
        <v>387</v>
      </c>
      <c r="G12" s="23">
        <v>220</v>
      </c>
      <c r="H12" s="24">
        <v>22</v>
      </c>
      <c r="I12" s="24">
        <v>147</v>
      </c>
      <c r="J12" s="23">
        <v>51</v>
      </c>
      <c r="K12" s="23" t="s">
        <v>25</v>
      </c>
      <c r="L12" s="24" t="s">
        <v>25</v>
      </c>
      <c r="M12" s="24" t="s">
        <v>25</v>
      </c>
      <c r="N12" s="23" t="s">
        <v>25</v>
      </c>
      <c r="O12" s="23">
        <v>1155</v>
      </c>
      <c r="P12" s="24">
        <v>122</v>
      </c>
      <c r="Q12" s="24">
        <v>697</v>
      </c>
      <c r="R12" s="23">
        <v>336</v>
      </c>
      <c r="S12" s="36">
        <v>28993</v>
      </c>
      <c r="T12" s="21">
        <v>34408</v>
      </c>
      <c r="U12" s="22">
        <f t="shared" si="0"/>
        <v>39.961636828644501</v>
      </c>
      <c r="V12" s="21"/>
      <c r="W12" s="28"/>
      <c r="X12" s="26"/>
    </row>
    <row r="13" spans="1:24" x14ac:dyDescent="0.25">
      <c r="A13" s="14">
        <v>7</v>
      </c>
      <c r="B13" s="35" t="s">
        <v>24</v>
      </c>
      <c r="C13" s="23">
        <v>1062</v>
      </c>
      <c r="D13" s="23">
        <v>14</v>
      </c>
      <c r="E13" s="23">
        <v>306</v>
      </c>
      <c r="F13" s="23">
        <v>742</v>
      </c>
      <c r="G13" s="23">
        <v>100</v>
      </c>
      <c r="H13" s="23">
        <v>3</v>
      </c>
      <c r="I13" s="23">
        <v>26</v>
      </c>
      <c r="J13" s="23">
        <v>71</v>
      </c>
      <c r="K13" s="23">
        <v>75</v>
      </c>
      <c r="L13" s="23">
        <v>1</v>
      </c>
      <c r="M13" s="23">
        <v>6</v>
      </c>
      <c r="N13" s="23">
        <v>68</v>
      </c>
      <c r="O13" s="23">
        <v>897</v>
      </c>
      <c r="P13" s="23">
        <v>10</v>
      </c>
      <c r="Q13" s="23">
        <v>274</v>
      </c>
      <c r="R13" s="23">
        <v>613</v>
      </c>
      <c r="S13" s="23">
        <v>18750</v>
      </c>
      <c r="T13" s="21">
        <v>96564</v>
      </c>
      <c r="U13" s="22">
        <f t="shared" si="0"/>
        <v>10.997887411457686</v>
      </c>
      <c r="V13" s="21"/>
      <c r="W13" s="28"/>
      <c r="X13" s="26"/>
    </row>
    <row r="14" spans="1:24" x14ac:dyDescent="0.25">
      <c r="A14" s="48" t="s">
        <v>17</v>
      </c>
      <c r="B14" s="49"/>
      <c r="C14" s="37">
        <f t="shared" ref="C14:S14" si="1">SUM(C7:C13)</f>
        <v>6605</v>
      </c>
      <c r="D14" s="37">
        <f t="shared" si="1"/>
        <v>939</v>
      </c>
      <c r="E14" s="37">
        <f t="shared" si="1"/>
        <v>2417</v>
      </c>
      <c r="F14" s="37">
        <f t="shared" si="1"/>
        <v>3343</v>
      </c>
      <c r="G14" s="37">
        <f t="shared" si="1"/>
        <v>1320</v>
      </c>
      <c r="H14" s="37">
        <f t="shared" si="1"/>
        <v>259</v>
      </c>
      <c r="I14" s="37">
        <f t="shared" si="1"/>
        <v>443</v>
      </c>
      <c r="J14" s="37">
        <f t="shared" si="1"/>
        <v>618</v>
      </c>
      <c r="K14" s="37">
        <f t="shared" si="1"/>
        <v>782</v>
      </c>
      <c r="L14" s="37">
        <f t="shared" si="1"/>
        <v>134</v>
      </c>
      <c r="M14" s="37">
        <f t="shared" si="1"/>
        <v>222</v>
      </c>
      <c r="N14" s="37">
        <f t="shared" si="1"/>
        <v>426</v>
      </c>
      <c r="O14" s="37">
        <f t="shared" si="1"/>
        <v>4513</v>
      </c>
      <c r="P14" s="37">
        <f t="shared" si="1"/>
        <v>534</v>
      </c>
      <c r="Q14" s="37">
        <f t="shared" si="1"/>
        <v>1737</v>
      </c>
      <c r="R14" s="37">
        <f t="shared" si="1"/>
        <v>2242</v>
      </c>
      <c r="S14" s="37">
        <f t="shared" si="1"/>
        <v>120311</v>
      </c>
      <c r="T14" s="21"/>
      <c r="U14" s="21"/>
      <c r="V14" s="21"/>
      <c r="W14" s="28"/>
      <c r="X14" s="26"/>
    </row>
    <row r="15" spans="1:24" ht="15.75" thickBot="1" x14ac:dyDescent="0.3">
      <c r="A15" s="17">
        <v>8</v>
      </c>
      <c r="B15" s="33" t="s">
        <v>26</v>
      </c>
      <c r="C15" s="23">
        <v>1217</v>
      </c>
      <c r="D15" s="23">
        <v>150</v>
      </c>
      <c r="E15" s="23">
        <v>596</v>
      </c>
      <c r="F15" s="23">
        <v>471</v>
      </c>
      <c r="G15" s="23">
        <v>115</v>
      </c>
      <c r="H15" s="23">
        <v>39</v>
      </c>
      <c r="I15" s="23">
        <v>38</v>
      </c>
      <c r="J15" s="23">
        <v>38</v>
      </c>
      <c r="K15" s="23">
        <v>1102</v>
      </c>
      <c r="L15" s="23">
        <v>400</v>
      </c>
      <c r="M15" s="23">
        <v>402</v>
      </c>
      <c r="N15" s="23">
        <v>300</v>
      </c>
      <c r="O15" s="24" t="s">
        <v>25</v>
      </c>
      <c r="P15" s="24" t="s">
        <v>25</v>
      </c>
      <c r="Q15" s="24" t="s">
        <v>25</v>
      </c>
      <c r="R15" s="24" t="s">
        <v>25</v>
      </c>
      <c r="S15" s="25">
        <v>42000</v>
      </c>
      <c r="T15" s="21">
        <v>547542</v>
      </c>
      <c r="U15" s="22">
        <f>C15/T15*1000</f>
        <v>2.222660544761863</v>
      </c>
      <c r="V15" s="21"/>
      <c r="W15" s="28"/>
      <c r="X15" s="26"/>
    </row>
    <row r="16" spans="1:24" ht="15.75" thickBot="1" x14ac:dyDescent="0.3">
      <c r="A16" s="50" t="s">
        <v>17</v>
      </c>
      <c r="B16" s="51"/>
      <c r="C16" s="20">
        <f t="shared" ref="C16:S16" si="2">SUM(C14:C15)</f>
        <v>7822</v>
      </c>
      <c r="D16" s="20">
        <f t="shared" si="2"/>
        <v>1089</v>
      </c>
      <c r="E16" s="20">
        <f t="shared" si="2"/>
        <v>3013</v>
      </c>
      <c r="F16" s="20">
        <f t="shared" si="2"/>
        <v>3814</v>
      </c>
      <c r="G16" s="20">
        <f t="shared" si="2"/>
        <v>1435</v>
      </c>
      <c r="H16" s="20">
        <f t="shared" si="2"/>
        <v>298</v>
      </c>
      <c r="I16" s="20">
        <f t="shared" si="2"/>
        <v>481</v>
      </c>
      <c r="J16" s="20">
        <f t="shared" si="2"/>
        <v>656</v>
      </c>
      <c r="K16" s="20">
        <f t="shared" si="2"/>
        <v>1884</v>
      </c>
      <c r="L16" s="20">
        <f t="shared" si="2"/>
        <v>534</v>
      </c>
      <c r="M16" s="20">
        <f t="shared" si="2"/>
        <v>624</v>
      </c>
      <c r="N16" s="20">
        <f t="shared" si="2"/>
        <v>726</v>
      </c>
      <c r="O16" s="20">
        <f t="shared" si="2"/>
        <v>4513</v>
      </c>
      <c r="P16" s="20">
        <f t="shared" si="2"/>
        <v>534</v>
      </c>
      <c r="Q16" s="20">
        <f t="shared" si="2"/>
        <v>1737</v>
      </c>
      <c r="R16" s="20">
        <f t="shared" si="2"/>
        <v>2242</v>
      </c>
      <c r="S16" s="20">
        <f t="shared" si="2"/>
        <v>162311</v>
      </c>
      <c r="T16" s="21"/>
      <c r="U16" s="21"/>
      <c r="V16" s="21"/>
      <c r="W16" s="28"/>
      <c r="X16" s="26"/>
    </row>
    <row r="17" spans="1:23" s="6" customFormat="1" ht="12.75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19"/>
      <c r="M17" s="5"/>
      <c r="N17" s="5"/>
      <c r="O17" s="5"/>
      <c r="P17" s="5"/>
      <c r="Q17" s="5"/>
      <c r="R17" s="5"/>
      <c r="S17" s="7"/>
      <c r="U17" s="38"/>
      <c r="V17" s="38"/>
      <c r="W17" s="38"/>
    </row>
  </sheetData>
  <sortState ref="B36:C42">
    <sortCondition ref="C34"/>
  </sortState>
  <mergeCells count="26">
    <mergeCell ref="A14:B14"/>
    <mergeCell ref="A16:B16"/>
    <mergeCell ref="K5:K6"/>
    <mergeCell ref="M5:M6"/>
    <mergeCell ref="E5:E6"/>
    <mergeCell ref="F5:F6"/>
    <mergeCell ref="G5:G6"/>
    <mergeCell ref="H5:H6"/>
    <mergeCell ref="I5:I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Q5:Q6"/>
    <mergeCell ref="R5:R6"/>
    <mergeCell ref="N5:N6"/>
    <mergeCell ref="O5:O6"/>
    <mergeCell ref="P5:P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opLeftCell="A10" workbookViewId="0">
      <selection activeCell="A28" sqref="A28"/>
    </sheetView>
  </sheetViews>
  <sheetFormatPr defaultRowHeight="15" x14ac:dyDescent="0.25"/>
  <sheetData>
    <row r="2" spans="1:2" ht="25.5" x14ac:dyDescent="0.25">
      <c r="A2" s="11" t="s">
        <v>12</v>
      </c>
      <c r="B2">
        <v>3</v>
      </c>
    </row>
    <row r="3" spans="1:2" ht="25.5" x14ac:dyDescent="0.25">
      <c r="A3" s="12" t="s">
        <v>14</v>
      </c>
      <c r="B3">
        <v>18</v>
      </c>
    </row>
    <row r="4" spans="1:2" x14ac:dyDescent="0.25">
      <c r="A4" s="12" t="s">
        <v>13</v>
      </c>
      <c r="B4">
        <v>27</v>
      </c>
    </row>
    <row r="5" spans="1:2" x14ac:dyDescent="0.25">
      <c r="A5" s="12" t="s">
        <v>16</v>
      </c>
      <c r="B5">
        <v>28</v>
      </c>
    </row>
    <row r="6" spans="1:2" x14ac:dyDescent="0.25">
      <c r="A6" s="12" t="s">
        <v>15</v>
      </c>
      <c r="B6">
        <v>34</v>
      </c>
    </row>
    <row r="16" spans="1:2" ht="25.5" x14ac:dyDescent="0.25">
      <c r="A16" s="9" t="s">
        <v>26</v>
      </c>
      <c r="B16">
        <v>2</v>
      </c>
    </row>
    <row r="17" spans="1:2" ht="25.5" x14ac:dyDescent="0.25">
      <c r="A17" s="9" t="s">
        <v>24</v>
      </c>
      <c r="B17">
        <v>9</v>
      </c>
    </row>
    <row r="18" spans="1:2" ht="25.5" x14ac:dyDescent="0.25">
      <c r="A18" s="9" t="s">
        <v>19</v>
      </c>
      <c r="B18">
        <v>17</v>
      </c>
    </row>
    <row r="19" spans="1:2" x14ac:dyDescent="0.25">
      <c r="A19" s="9" t="s">
        <v>22</v>
      </c>
      <c r="B19">
        <v>19</v>
      </c>
    </row>
    <row r="20" spans="1:2" x14ac:dyDescent="0.25">
      <c r="A20" s="9" t="s">
        <v>23</v>
      </c>
      <c r="B20">
        <v>28</v>
      </c>
    </row>
    <row r="21" spans="1:2" ht="25.5" x14ac:dyDescent="0.25">
      <c r="A21" s="8" t="s">
        <v>18</v>
      </c>
      <c r="B21">
        <v>32</v>
      </c>
    </row>
    <row r="22" spans="1:2" ht="25.5" x14ac:dyDescent="0.25">
      <c r="A22" s="9" t="s">
        <v>21</v>
      </c>
      <c r="B22">
        <v>42</v>
      </c>
    </row>
    <row r="23" spans="1:2" x14ac:dyDescent="0.25">
      <c r="A23" s="10" t="s">
        <v>20</v>
      </c>
      <c r="B23">
        <v>50</v>
      </c>
    </row>
    <row r="28" spans="1:2" x14ac:dyDescent="0.25">
      <c r="A28" t="s">
        <v>27</v>
      </c>
      <c r="B28" s="13">
        <v>0.08</v>
      </c>
    </row>
    <row r="29" spans="1:2" x14ac:dyDescent="0.25">
      <c r="A29" t="s">
        <v>28</v>
      </c>
      <c r="B29" s="13">
        <v>0.37</v>
      </c>
    </row>
    <row r="30" spans="1:2" x14ac:dyDescent="0.25">
      <c r="A30" t="s">
        <v>29</v>
      </c>
      <c r="B30" s="13">
        <v>0.55000000000000004</v>
      </c>
    </row>
    <row r="33" spans="1:5" x14ac:dyDescent="0.25">
      <c r="A33" t="s">
        <v>27</v>
      </c>
      <c r="B33" s="13">
        <v>0.13</v>
      </c>
    </row>
    <row r="34" spans="1:5" x14ac:dyDescent="0.25">
      <c r="A34" t="s">
        <v>28</v>
      </c>
      <c r="B34" s="13">
        <v>0.31</v>
      </c>
    </row>
    <row r="35" spans="1:5" x14ac:dyDescent="0.25">
      <c r="A35" t="s">
        <v>29</v>
      </c>
      <c r="B35" s="13">
        <v>0.56000000000000005</v>
      </c>
    </row>
    <row r="39" spans="1:5" x14ac:dyDescent="0.25">
      <c r="B39" s="13"/>
    </row>
    <row r="45" spans="1:5" x14ac:dyDescent="0.25">
      <c r="E45">
        <f>13+31+56</f>
        <v>100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2014-05-27T04:59:44Z</cp:lastPrinted>
  <dcterms:created xsi:type="dcterms:W3CDTF">2014-01-10T06:50:17Z</dcterms:created>
  <dcterms:modified xsi:type="dcterms:W3CDTF">2019-08-19T05:46:42Z</dcterms:modified>
</cp:coreProperties>
</file>