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G13" i="1" l="1"/>
  <c r="F32" i="3" l="1"/>
  <c r="B34" i="3" l="1"/>
  <c r="B33" i="3"/>
  <c r="I15" i="2" l="1"/>
  <c r="I17" i="2" s="1"/>
  <c r="G15" i="2"/>
  <c r="G17" i="2" s="1"/>
  <c r="E15" i="2"/>
  <c r="E17" i="2" s="1"/>
  <c r="C15" i="2"/>
  <c r="C17" i="2" s="1"/>
  <c r="I13" i="1" l="1"/>
  <c r="E13" i="1"/>
  <c r="C13" i="1" l="1"/>
</calcChain>
</file>

<file path=xl/sharedStrings.xml><?xml version="1.0" encoding="utf-8"?>
<sst xmlns="http://schemas.openxmlformats.org/spreadsheetml/2006/main" count="94" uniqueCount="46">
  <si>
    <t>2.1. VILNIAUS APSKRITIES SAVIVALDYBIŲ VIEŠŲJŲ BIBLIOTEKŲ</t>
  </si>
  <si>
    <t>Eil. Nr.</t>
  </si>
  <si>
    <t>Savivaldybių viešosios bibliotekos</t>
  </si>
  <si>
    <t>Iš viso</t>
  </si>
  <si>
    <t>VB</t>
  </si>
  <si>
    <t>Miesto filialuose</t>
  </si>
  <si>
    <t>Kaimo filialuose</t>
  </si>
  <si>
    <t>Fiz. vnt.</t>
  </si>
  <si>
    <t>Pavad.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</si>
  <si>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</si>
  <si>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</si>
  <si>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</si>
  <si>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</si>
  <si>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</si>
  <si>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</si>
  <si>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</si>
  <si>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</si>
  <si>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2.1. ALYTAUS APSKRITIES SAVIVALDYBIŲ VIEŠŲJŲ BIBLIOTEKŲ</t>
  </si>
  <si>
    <t>Alytaus m.</t>
  </si>
  <si>
    <t>Alytaus r.</t>
  </si>
  <si>
    <t>Druskininkai</t>
  </si>
  <si>
    <t>Lazdijai</t>
  </si>
  <si>
    <t>Varėna</t>
  </si>
  <si>
    <t>Vilniaus r.</t>
  </si>
  <si>
    <t>x</t>
  </si>
  <si>
    <t>MF</t>
  </si>
  <si>
    <t>KM</t>
  </si>
  <si>
    <t>539 tūkst; 48%</t>
  </si>
  <si>
    <t>441 tūkst; 39%</t>
  </si>
  <si>
    <t>154 tūkst; 14%</t>
  </si>
  <si>
    <t>,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</si>
  <si>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</si>
  <si>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žž</t>
  </si>
  <si>
    <t>DOKUMENTŲ FONDO BŪKLĖ 2017 M.</t>
  </si>
  <si>
    <t>Fondo dydis 2017 12 31</t>
  </si>
  <si>
    <t>46795*</t>
  </si>
  <si>
    <t>39651*</t>
  </si>
  <si>
    <t>11439*</t>
  </si>
  <si>
    <t>8856*</t>
  </si>
  <si>
    <t>57304*</t>
  </si>
  <si>
    <t>86235*</t>
  </si>
  <si>
    <t>29106*</t>
  </si>
  <si>
    <t>28634*</t>
  </si>
  <si>
    <t>25432*</t>
  </si>
  <si>
    <t>65096*</t>
  </si>
  <si>
    <t>32487*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</si>
</sst>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0"/>
      <color theme="0"/>
      <name val="Arial"/>
      <family val="2"/>
    </font>
    <font>
      <sz val="11"/>
      <color theme="5" tint="-0.249977111117893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10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8D111A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9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5" fillId="2" borderId="0" xfId="0" applyFont="1" applyFill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6" fillId="2" borderId="4" xfId="0" applyFont="1" applyFill="1" applyBorder="1"/>
    <xf numFmtId="0" fontId="9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13" fillId="2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4" fillId="2" borderId="0" xfId="0" applyFont="1" applyFill="1"/>
    <xf numFmtId="9" fontId="0" fillId="0" borderId="0" xfId="0" applyNumberFormat="1"/>
    <xf numFmtId="164" fontId="0" fillId="0" borderId="0" xfId="1" applyNumberFormat="1" applyFont="1"/>
    <xf numFmtId="9" fontId="11" fillId="2" borderId="4" xfId="0" applyNumberFormat="1" applyFont="1" applyFill="1" applyBorder="1" applyAlignment="1">
      <alignment horizontal="center"/>
    </xf>
    <xf numFmtId="9" fontId="10" fillId="2" borderId="4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2" borderId="0" xfId="0" applyFont="1" applyFill="1"/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9" fillId="2" borderId="0" xfId="0" applyFont="1" applyFill="1"/>
    <xf numFmtId="1" fontId="19" fillId="2" borderId="0" xfId="0" applyNumberFormat="1" applyFont="1" applyFill="1"/>
    <xf numFmtId="0" fontId="18" fillId="4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right"/>
    </xf>
    <xf numFmtId="0" fontId="18" fillId="4" borderId="11" xfId="0" applyFont="1" applyFill="1" applyBorder="1" applyAlignment="1">
      <alignment horizontal="center"/>
    </xf>
    <xf numFmtId="1" fontId="18" fillId="4" borderId="11" xfId="0" applyNumberFormat="1" applyFont="1" applyFill="1" applyBorder="1" applyAlignment="1">
      <alignment horizontal="center"/>
    </xf>
    <xf numFmtId="10" fontId="10" fillId="2" borderId="4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6" fillId="0" borderId="4" xfId="0" applyFont="1" applyFill="1" applyBorder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wrapText="1"/>
    </xf>
    <xf numFmtId="0" fontId="17" fillId="2" borderId="0" xfId="0" applyFont="1" applyFill="1" applyAlignment="1"/>
    <xf numFmtId="0" fontId="10" fillId="2" borderId="0" xfId="0" applyFont="1" applyFill="1" applyAlignment="1">
      <alignment wrapText="1"/>
    </xf>
    <xf numFmtId="0" fontId="10" fillId="2" borderId="0" xfId="0" applyFont="1" applyFill="1"/>
    <xf numFmtId="1" fontId="5" fillId="2" borderId="0" xfId="0" applyNumberFormat="1" applyFont="1" applyFill="1"/>
    <xf numFmtId="0" fontId="17" fillId="3" borderId="6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vertical="top" wrapText="1"/>
    </xf>
    <xf numFmtId="0" fontId="17" fillId="3" borderId="5" xfId="0" applyFont="1" applyFill="1" applyBorder="1" applyAlignment="1">
      <alignment vertical="top" wrapText="1"/>
    </xf>
    <xf numFmtId="0" fontId="16" fillId="3" borderId="6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0" fillId="0" borderId="0" xfId="0" applyFont="1" applyFill="1" applyBorder="1"/>
    <xf numFmtId="0" fontId="10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right" vertical="top" wrapText="1"/>
    </xf>
    <xf numFmtId="0" fontId="19" fillId="4" borderId="8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  <color rgb="FFFFF2E5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454250510352877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14-40BD-AF0B-3836991F2C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14-40BD-AF0B-3836991F2C0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14-40BD-AF0B-3836991F2C09}"/>
              </c:ext>
            </c:extLst>
          </c:dPt>
          <c:dLbls>
            <c:dLbl>
              <c:idx val="0"/>
              <c:layout>
                <c:manualLayout>
                  <c:x val="-0.17484908136482941"/>
                  <c:y val="5.67362933799941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</a:t>
                    </a:r>
                    <a:fld id="{07E1DA58-C87F-41FF-B196-EB9934BCAB9F}" type="CATEGORYNAM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endParaRPr lang="en-US" baseline="0"/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438 tūkst.
</a:t>
                    </a:r>
                    <a:fld id="{24D6B0D4-9990-4ABB-85F8-C5AD51D529FA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14-40BD-AF0B-3836991F2C0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6.3276684164479444E-2"/>
                  <c:y val="-0.2501851851851851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
Miesto fil.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147 tūkst.
</a:t>
                    </a:r>
                    <a:fld id="{BB088BC9-CAAB-4162-AFB8-428B8FC8F740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14-40BD-AF0B-3836991F2C0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.2478834208223972"/>
                  <c:y val="3.645960921551464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Kaimo fil.</a:t>
                    </a:r>
                  </a:p>
                  <a:p>
                    <a:r>
                      <a:rPr lang="en-US" baseline="0"/>
                      <a:t>488 tūkst.
</a:t>
                    </a:r>
                    <a:fld id="{731DB650-EB37-437F-A712-8F4A9F7865B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14-40BD-AF0B-3836991F2C0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(Alytaus!$E$6,Alytaus!$G$6,Alytaus!$I$6)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(Alytaus!$E$13,Alytaus!$G$13,Alytaus!$I$13)</c:f>
              <c:numCache>
                <c:formatCode>General</c:formatCode>
                <c:ptCount val="3"/>
                <c:pt idx="0">
                  <c:v>436897</c:v>
                </c:pt>
                <c:pt idx="1">
                  <c:v>145532</c:v>
                </c:pt>
                <c:pt idx="2">
                  <c:v>468693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14-40BD-AF0B-3836991F2C09}"/>
            </c:ext>
            <c:ext xmlns:c15="http://schemas.microsoft.com/office/drawing/2012/chart" uri="{02D57815-91ED-43cb-92C2-25804820EDAC}">
              <c15:datalabelsRange>
                <c15:f>(Alytaus!$K$13,Alytaus!$L$13,Alytaus!$M$13)</c15:f>
                <c15:dlblRangeCache>
                  <c:ptCount val="3"/>
                </c15:dlblRangeCache>
              </c15:datalabelsRang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222222222222221E-2"/>
          <c:y val="0.25917213473315837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9E-415B-BB42-93977B4D8F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9E-415B-BB42-93977B4D8F06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9E-415B-BB42-93977B4D8F06}"/>
              </c:ext>
            </c:extLst>
          </c:dPt>
          <c:dLbls>
            <c:dLbl>
              <c:idx val="0"/>
              <c:layout>
                <c:manualLayout>
                  <c:x val="-0.1836327646544183"/>
                  <c:y val="0.115291994750656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450C4A-9A92-433D-88D5-7DD897D4D6BD}" type="CATEGORYNAME">
                      <a:rPr lang="en-US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456 tūkst.
</a:t>
                    </a:r>
                    <a:fld id="{BB330E3B-1FFF-40B7-98C4-288A819ECCA7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E9E-415B-BB42-93977B4D8F0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3480052493438319"/>
                  <c:y val="-0.24842774861475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Miesto fil.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r>
                      <a:rPr lang="en-US" baseline="0"/>
                      <a:t>635 tūkst.
</a:t>
                    </a:r>
                    <a:fld id="{38FC3B0B-1EDE-4920-B7AE-46DCB6B2BE79}" type="PERCENTAGE">
                      <a:rPr lang="en-US" baseline="0"/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E9E-415B-BB42-93977B4D8F0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3693613298337707"/>
                  <c:y val="4.79009915427238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Kaimo fil.</a:t>
                    </a:r>
                  </a:p>
                  <a:p>
                    <a:r>
                      <a:rPr lang="en-US" baseline="0"/>
                      <a:t>941 tūkst.
</a:t>
                    </a:r>
                    <a:fld id="{087009B1-AA97-4A1C-A306-108BE3A4C278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E9E-415B-BB42-93977B4D8F0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(Vilniaus!$E$6,Vilniaus!$G$6,Vilniaus!$I$6)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(Vilniaus!$E$17,Vilniaus!$G$17,Vilniaus!$I$17)</c:f>
              <c:numCache>
                <c:formatCode>General</c:formatCode>
                <c:ptCount val="3"/>
                <c:pt idx="0">
                  <c:v>436856</c:v>
                </c:pt>
                <c:pt idx="1">
                  <c:v>618854</c:v>
                </c:pt>
                <c:pt idx="2">
                  <c:v>915718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9E-415B-BB42-93977B4D8F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6A-4B99-86EA-CFF5635FFF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36A-4B99-86EA-CFF5635FFF8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36A-4B99-86EA-CFF5635FFF80}"/>
              </c:ext>
            </c:extLst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6A-4B99-86EA-CFF5635FFF8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655578139114724"/>
                  <c:y val="-0.23129385964912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6A-4B99-86EA-CFF5635FFF8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6A-4B99-86EA-CFF5635FFF8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#,##0\ _€_-;\-* #,##0\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36A-4B99-86EA-CFF5635FF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EE-4C66-8917-0E4185E9B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EE-4C66-8917-0E4185E9BD5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EE-4C66-8917-0E4185E9BD52}"/>
              </c:ext>
            </c:extLst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EE-4C66-8917-0E4185E9BD52}"/>
                </c:ext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EE-4C66-8917-0E4185E9BD52}"/>
                </c:ext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EE-4C66-8917-0E4185E9BD52}"/>
                </c:ext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9EE-4C66-8917-0E4185E9B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14</xdr:row>
      <xdr:rowOff>5862</xdr:rowOff>
    </xdr:from>
    <xdr:to>
      <xdr:col>7</xdr:col>
      <xdr:colOff>564174</xdr:colOff>
      <xdr:row>28</xdr:row>
      <xdr:rowOff>82062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27780</xdr:colOff>
      <xdr:row>17</xdr:row>
      <xdr:rowOff>188119</xdr:rowOff>
    </xdr:from>
    <xdr:to>
      <xdr:col>7</xdr:col>
      <xdr:colOff>575467</xdr:colOff>
      <xdr:row>32</xdr:row>
      <xdr:rowOff>73819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52387</xdr:rowOff>
    </xdr:from>
    <xdr:to>
      <xdr:col>11</xdr:col>
      <xdr:colOff>109950</xdr:colOff>
      <xdr:row>14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15</xdr:row>
      <xdr:rowOff>42862</xdr:rowOff>
    </xdr:from>
    <xdr:to>
      <xdr:col>11</xdr:col>
      <xdr:colOff>138525</xdr:colOff>
      <xdr:row>29</xdr:row>
      <xdr:rowOff>75862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6"/>
  <sheetViews>
    <sheetView showGridLines="0" tabSelected="1" zoomScale="130" zoomScaleNormal="130" workbookViewId="0">
      <selection activeCell="M4" sqref="M4"/>
    </sheetView>
  </sheetViews>
  <sheetFormatPr defaultColWidth="8.85546875" defaultRowHeight="15" x14ac:dyDescent="0.25"/>
  <cols>
    <col min="1" max="1" width="4.7109375" style="10" customWidth="1"/>
    <col min="2" max="2" width="11.140625" style="10" customWidth="1"/>
    <col min="3" max="16384" width="8.85546875" style="10"/>
  </cols>
  <sheetData>
    <row r="1" spans="1:14" ht="8.25" customHeight="1" x14ac:dyDescent="0.25"/>
    <row r="2" spans="1:14" x14ac:dyDescent="0.25">
      <c r="A2" s="60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9"/>
      <c r="L2" s="9"/>
    </row>
    <row r="3" spans="1:14" x14ac:dyDescent="0.25">
      <c r="A3" s="62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11"/>
      <c r="L3" s="9"/>
    </row>
    <row r="4" spans="1:14" x14ac:dyDescent="0.25">
      <c r="A4" s="18"/>
      <c r="B4" s="19"/>
      <c r="C4" s="19"/>
      <c r="D4" s="19"/>
      <c r="E4" s="19"/>
      <c r="F4" s="19"/>
      <c r="G4" s="12"/>
      <c r="H4" s="12"/>
      <c r="I4" s="12"/>
      <c r="J4" s="12"/>
      <c r="K4" s="9"/>
      <c r="L4" s="9"/>
    </row>
    <row r="5" spans="1:14" x14ac:dyDescent="0.25">
      <c r="A5" s="64" t="s">
        <v>1</v>
      </c>
      <c r="B5" s="67" t="s">
        <v>2</v>
      </c>
      <c r="C5" s="70" t="s">
        <v>34</v>
      </c>
      <c r="D5" s="71"/>
      <c r="E5" s="71"/>
      <c r="F5" s="71"/>
      <c r="G5" s="71"/>
      <c r="H5" s="71"/>
      <c r="I5" s="71"/>
      <c r="J5" s="71"/>
      <c r="K5" s="13"/>
      <c r="L5" s="9"/>
    </row>
    <row r="6" spans="1:14" x14ac:dyDescent="0.25">
      <c r="A6" s="65"/>
      <c r="B6" s="68"/>
      <c r="C6" s="72" t="s">
        <v>3</v>
      </c>
      <c r="D6" s="72"/>
      <c r="E6" s="72" t="s">
        <v>4</v>
      </c>
      <c r="F6" s="72"/>
      <c r="G6" s="72" t="s">
        <v>5</v>
      </c>
      <c r="H6" s="72"/>
      <c r="I6" s="72" t="s">
        <v>6</v>
      </c>
      <c r="J6" s="70"/>
      <c r="K6" s="13"/>
      <c r="L6" s="9"/>
    </row>
    <row r="7" spans="1:14" x14ac:dyDescent="0.25">
      <c r="A7" s="66"/>
      <c r="B7" s="69"/>
      <c r="C7" s="56" t="s">
        <v>7</v>
      </c>
      <c r="D7" s="56" t="s">
        <v>8</v>
      </c>
      <c r="E7" s="56" t="s">
        <v>7</v>
      </c>
      <c r="F7" s="56" t="s">
        <v>8</v>
      </c>
      <c r="G7" s="56" t="s">
        <v>7</v>
      </c>
      <c r="H7" s="56" t="s">
        <v>8</v>
      </c>
      <c r="I7" s="56" t="s">
        <v>7</v>
      </c>
      <c r="J7" s="56" t="s">
        <v>8</v>
      </c>
      <c r="K7" s="13"/>
      <c r="L7" s="20"/>
      <c r="M7" s="21"/>
      <c r="N7" s="22"/>
    </row>
    <row r="8" spans="1:14" x14ac:dyDescent="0.25">
      <c r="A8" s="31">
        <v>1</v>
      </c>
      <c r="B8" s="53" t="s">
        <v>18</v>
      </c>
      <c r="C8" s="31">
        <v>151825</v>
      </c>
      <c r="D8" s="31">
        <v>52961</v>
      </c>
      <c r="E8" s="31">
        <v>87043</v>
      </c>
      <c r="F8" s="31">
        <v>43183</v>
      </c>
      <c r="G8" s="31">
        <v>64782</v>
      </c>
      <c r="H8" s="31">
        <v>12427</v>
      </c>
      <c r="I8" s="31" t="s">
        <v>24</v>
      </c>
      <c r="J8" s="77" t="s">
        <v>24</v>
      </c>
      <c r="K8" s="14"/>
      <c r="L8" s="20"/>
      <c r="M8" s="21"/>
      <c r="N8" s="22"/>
    </row>
    <row r="9" spans="1:14" x14ac:dyDescent="0.25">
      <c r="A9" s="31">
        <v>2</v>
      </c>
      <c r="B9" s="54" t="s">
        <v>19</v>
      </c>
      <c r="C9" s="78">
        <v>358564</v>
      </c>
      <c r="D9" s="31">
        <v>38909</v>
      </c>
      <c r="E9" s="31">
        <v>103639</v>
      </c>
      <c r="F9" s="31">
        <v>37828</v>
      </c>
      <c r="G9" s="31">
        <v>41213</v>
      </c>
      <c r="H9" s="31">
        <v>18591</v>
      </c>
      <c r="I9" s="31">
        <v>213712</v>
      </c>
      <c r="J9" s="77">
        <v>7382</v>
      </c>
      <c r="K9" s="15"/>
      <c r="L9" s="20"/>
      <c r="M9" s="21"/>
      <c r="N9" s="22"/>
    </row>
    <row r="10" spans="1:14" s="47" customFormat="1" x14ac:dyDescent="0.25">
      <c r="A10" s="31">
        <v>3</v>
      </c>
      <c r="B10" s="54" t="s">
        <v>20</v>
      </c>
      <c r="C10" s="31">
        <v>165303</v>
      </c>
      <c r="D10" s="31">
        <v>66441</v>
      </c>
      <c r="E10" s="31">
        <v>119778</v>
      </c>
      <c r="F10" s="31">
        <v>41582</v>
      </c>
      <c r="G10" s="31">
        <v>21156</v>
      </c>
      <c r="H10" s="31">
        <v>9190</v>
      </c>
      <c r="I10" s="31">
        <v>24369</v>
      </c>
      <c r="J10" s="77">
        <v>16042</v>
      </c>
      <c r="K10" s="46"/>
      <c r="L10" s="20"/>
      <c r="M10" s="21"/>
      <c r="N10" s="22"/>
    </row>
    <row r="11" spans="1:14" x14ac:dyDescent="0.25">
      <c r="A11" s="31">
        <v>4</v>
      </c>
      <c r="B11" s="54" t="s">
        <v>21</v>
      </c>
      <c r="C11" s="31">
        <v>197523</v>
      </c>
      <c r="D11" s="31">
        <v>32720</v>
      </c>
      <c r="E11" s="31">
        <v>62178</v>
      </c>
      <c r="F11" s="31">
        <v>32720</v>
      </c>
      <c r="G11" s="31">
        <v>18381</v>
      </c>
      <c r="H11" s="31">
        <v>5551</v>
      </c>
      <c r="I11" s="31">
        <v>116964</v>
      </c>
      <c r="J11" s="77">
        <v>5727</v>
      </c>
      <c r="K11" s="15"/>
      <c r="L11" s="20"/>
      <c r="M11" s="22"/>
      <c r="N11" s="22"/>
    </row>
    <row r="12" spans="1:14" ht="15.75" thickBot="1" x14ac:dyDescent="0.3">
      <c r="A12" s="31">
        <v>5</v>
      </c>
      <c r="B12" s="54" t="s">
        <v>22</v>
      </c>
      <c r="C12" s="31">
        <v>177907</v>
      </c>
      <c r="D12" s="31">
        <v>42945</v>
      </c>
      <c r="E12" s="31">
        <v>64259</v>
      </c>
      <c r="F12" s="31">
        <v>42945</v>
      </c>
      <c r="G12" s="31" t="s">
        <v>24</v>
      </c>
      <c r="H12" s="31" t="s">
        <v>24</v>
      </c>
      <c r="I12" s="31">
        <v>113648</v>
      </c>
      <c r="J12" s="77">
        <v>6276</v>
      </c>
      <c r="K12" s="15"/>
      <c r="L12" s="20"/>
      <c r="M12" s="22"/>
      <c r="N12" s="22"/>
    </row>
    <row r="13" spans="1:14" ht="15.75" thickBot="1" x14ac:dyDescent="0.3">
      <c r="A13" s="37"/>
      <c r="B13" s="38" t="s">
        <v>15</v>
      </c>
      <c r="C13" s="39">
        <f>SUM(C8:C12)</f>
        <v>1051122</v>
      </c>
      <c r="D13" s="40" t="s">
        <v>35</v>
      </c>
      <c r="E13" s="39">
        <f>SUM(E8:E12)</f>
        <v>436897</v>
      </c>
      <c r="F13" s="40" t="s">
        <v>36</v>
      </c>
      <c r="G13" s="39">
        <f>SUM(G8:G12)</f>
        <v>145532</v>
      </c>
      <c r="H13" s="40" t="s">
        <v>37</v>
      </c>
      <c r="I13" s="39">
        <f>SUM(I9:I12)</f>
        <v>468693</v>
      </c>
      <c r="J13" s="40" t="s">
        <v>38</v>
      </c>
      <c r="K13" s="59"/>
      <c r="L13" s="58"/>
      <c r="M13" s="58"/>
      <c r="N13" s="58"/>
    </row>
    <row r="14" spans="1:14" s="26" customFormat="1" ht="12.75" x14ac:dyDescent="0.2">
      <c r="A14" s="32" t="s">
        <v>31</v>
      </c>
      <c r="B14" s="32"/>
      <c r="C14" s="33"/>
      <c r="D14" s="34"/>
      <c r="E14" s="34"/>
      <c r="F14" s="33"/>
      <c r="G14" s="32"/>
      <c r="H14" s="32"/>
      <c r="I14" s="32"/>
      <c r="J14" s="32"/>
      <c r="K14" s="23"/>
      <c r="L14" s="24"/>
      <c r="M14" s="21"/>
      <c r="N14" s="25"/>
    </row>
    <row r="15" spans="1:14" x14ac:dyDescent="0.25">
      <c r="A15" s="35"/>
      <c r="B15" s="35"/>
      <c r="C15" s="35"/>
      <c r="D15" s="36"/>
      <c r="E15" s="35"/>
      <c r="F15" s="36"/>
      <c r="G15" s="35"/>
      <c r="H15" s="36"/>
      <c r="I15" s="35"/>
      <c r="J15" s="35"/>
    </row>
    <row r="36" spans="3:3" x14ac:dyDescent="0.25">
      <c r="C36" s="10" t="s">
        <v>30</v>
      </c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226"/>
  <sheetViews>
    <sheetView zoomScale="130" zoomScaleNormal="130" workbookViewId="0">
      <selection activeCell="L13" sqref="L13"/>
    </sheetView>
  </sheetViews>
  <sheetFormatPr defaultColWidth="8.85546875" defaultRowHeight="15" x14ac:dyDescent="0.25"/>
  <cols>
    <col min="1" max="1" width="5" style="2" customWidth="1"/>
    <col min="2" max="2" width="10.5703125" style="2" customWidth="1"/>
    <col min="3" max="3" width="8.85546875" style="2"/>
    <col min="4" max="4" width="9.140625" style="2" bestFit="1" customWidth="1"/>
    <col min="5" max="5" width="8.85546875" style="2"/>
    <col min="6" max="6" width="9.140625" style="2" bestFit="1" customWidth="1"/>
    <col min="7" max="10" width="8.85546875" style="2"/>
    <col min="11" max="11" width="10.7109375" style="2" bestFit="1" customWidth="1"/>
    <col min="12" max="16384" width="8.85546875" style="2"/>
  </cols>
  <sheetData>
    <row r="1" spans="1:24" ht="7.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x14ac:dyDescent="0.25">
      <c r="A3" s="62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64" t="s">
        <v>1</v>
      </c>
      <c r="B5" s="67" t="s">
        <v>2</v>
      </c>
      <c r="C5" s="70" t="s">
        <v>34</v>
      </c>
      <c r="D5" s="71"/>
      <c r="E5" s="71"/>
      <c r="F5" s="71"/>
      <c r="G5" s="71"/>
      <c r="H5" s="71"/>
      <c r="I5" s="71"/>
      <c r="J5" s="71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65"/>
      <c r="B6" s="68"/>
      <c r="C6" s="72" t="s">
        <v>3</v>
      </c>
      <c r="D6" s="72"/>
      <c r="E6" s="72" t="s">
        <v>4</v>
      </c>
      <c r="F6" s="72"/>
      <c r="G6" s="72" t="s">
        <v>5</v>
      </c>
      <c r="H6" s="72"/>
      <c r="I6" s="72" t="s">
        <v>6</v>
      </c>
      <c r="J6" s="70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A7" s="66"/>
      <c r="B7" s="69"/>
      <c r="C7" s="57" t="s">
        <v>7</v>
      </c>
      <c r="D7" s="57" t="s">
        <v>8</v>
      </c>
      <c r="E7" s="57" t="s">
        <v>7</v>
      </c>
      <c r="F7" s="57" t="s">
        <v>8</v>
      </c>
      <c r="G7" s="57" t="s">
        <v>7</v>
      </c>
      <c r="H7" s="57" t="s">
        <v>8</v>
      </c>
      <c r="I7" s="57" t="s">
        <v>7</v>
      </c>
      <c r="J7" s="57" t="s">
        <v>8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31">
        <v>1</v>
      </c>
      <c r="B8" s="53" t="s">
        <v>9</v>
      </c>
      <c r="C8" s="31">
        <v>168321</v>
      </c>
      <c r="D8" s="31">
        <v>33536</v>
      </c>
      <c r="E8" s="31">
        <v>56996</v>
      </c>
      <c r="F8" s="31">
        <v>33526</v>
      </c>
      <c r="G8" s="31">
        <v>29095</v>
      </c>
      <c r="H8" s="31">
        <v>17313</v>
      </c>
      <c r="I8" s="31">
        <v>82230</v>
      </c>
      <c r="J8" s="77">
        <v>16506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31">
        <v>2</v>
      </c>
      <c r="B9" s="54" t="s">
        <v>10</v>
      </c>
      <c r="C9" s="31">
        <v>250489</v>
      </c>
      <c r="D9" s="31">
        <v>79117</v>
      </c>
      <c r="E9" s="31">
        <v>45641</v>
      </c>
      <c r="F9" s="31">
        <v>22072</v>
      </c>
      <c r="G9" s="31">
        <v>37287</v>
      </c>
      <c r="H9" s="31">
        <v>16508</v>
      </c>
      <c r="I9" s="31">
        <v>167561</v>
      </c>
      <c r="J9" s="77">
        <v>35842</v>
      </c>
      <c r="K9" s="4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31">
        <v>3</v>
      </c>
      <c r="B10" s="54" t="s">
        <v>11</v>
      </c>
      <c r="C10" s="31">
        <v>116773</v>
      </c>
      <c r="D10" s="31">
        <v>14157</v>
      </c>
      <c r="E10" s="31">
        <v>40487</v>
      </c>
      <c r="F10" s="31">
        <v>11930</v>
      </c>
      <c r="G10" s="31" t="s">
        <v>24</v>
      </c>
      <c r="H10" s="31" t="s">
        <v>24</v>
      </c>
      <c r="I10" s="31">
        <v>76286</v>
      </c>
      <c r="J10" s="77">
        <v>6948</v>
      </c>
      <c r="K10" s="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31">
        <v>4</v>
      </c>
      <c r="B11" s="54" t="s">
        <v>12</v>
      </c>
      <c r="C11" s="31">
        <v>194124</v>
      </c>
      <c r="D11" s="31">
        <v>50817</v>
      </c>
      <c r="E11" s="31">
        <v>46524</v>
      </c>
      <c r="F11" s="31">
        <v>39324</v>
      </c>
      <c r="G11" s="31">
        <v>63045</v>
      </c>
      <c r="H11" s="31">
        <v>41486</v>
      </c>
      <c r="I11" s="31">
        <v>84555</v>
      </c>
      <c r="J11" s="77">
        <v>37369</v>
      </c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31">
        <v>5</v>
      </c>
      <c r="B12" s="54" t="s">
        <v>13</v>
      </c>
      <c r="C12" s="31">
        <v>215400</v>
      </c>
      <c r="D12" s="31">
        <v>34191</v>
      </c>
      <c r="E12" s="31">
        <v>57406</v>
      </c>
      <c r="F12" s="31">
        <v>30369</v>
      </c>
      <c r="G12" s="31">
        <v>63564</v>
      </c>
      <c r="H12" s="31">
        <v>27203</v>
      </c>
      <c r="I12" s="31">
        <v>94430</v>
      </c>
      <c r="J12" s="77">
        <v>7613</v>
      </c>
      <c r="K12" s="1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31">
        <v>6</v>
      </c>
      <c r="B13" s="54" t="s">
        <v>14</v>
      </c>
      <c r="C13" s="31">
        <v>195628</v>
      </c>
      <c r="D13" s="31">
        <v>134258</v>
      </c>
      <c r="E13" s="31">
        <v>68751</v>
      </c>
      <c r="F13" s="31">
        <v>37986</v>
      </c>
      <c r="G13" s="31" t="s">
        <v>24</v>
      </c>
      <c r="H13" s="31" t="s">
        <v>24</v>
      </c>
      <c r="I13" s="31">
        <v>126877</v>
      </c>
      <c r="J13" s="77">
        <v>100130</v>
      </c>
      <c r="K13" s="1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 x14ac:dyDescent="0.25">
      <c r="A14" s="31">
        <v>7</v>
      </c>
      <c r="B14" s="54" t="s">
        <v>23</v>
      </c>
      <c r="C14" s="31">
        <v>350656</v>
      </c>
      <c r="D14" s="31">
        <v>55057</v>
      </c>
      <c r="E14" s="31">
        <v>39214</v>
      </c>
      <c r="F14" s="31">
        <v>28540</v>
      </c>
      <c r="G14" s="31">
        <v>27663</v>
      </c>
      <c r="H14" s="31">
        <v>24650</v>
      </c>
      <c r="I14" s="31">
        <v>283779</v>
      </c>
      <c r="J14" s="77">
        <v>23007</v>
      </c>
      <c r="K14" s="1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73" t="s">
        <v>15</v>
      </c>
      <c r="B15" s="74"/>
      <c r="C15" s="43">
        <f>SUM(C8:C14)</f>
        <v>1491391</v>
      </c>
      <c r="D15" s="44" t="s">
        <v>39</v>
      </c>
      <c r="E15" s="43">
        <f>SUM(E8:E14)</f>
        <v>355019</v>
      </c>
      <c r="F15" s="44" t="s">
        <v>41</v>
      </c>
      <c r="G15" s="43">
        <f>SUM(G8:G14)</f>
        <v>220654</v>
      </c>
      <c r="H15" s="44" t="s">
        <v>43</v>
      </c>
      <c r="I15" s="43">
        <f>SUM(I8:I14)</f>
        <v>915718</v>
      </c>
      <c r="J15" s="44" t="s">
        <v>45</v>
      </c>
      <c r="K15" s="1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thickBot="1" x14ac:dyDescent="0.3">
      <c r="A16" s="42">
        <v>8</v>
      </c>
      <c r="B16" s="55" t="s">
        <v>16</v>
      </c>
      <c r="C16" s="42">
        <v>480037</v>
      </c>
      <c r="D16" s="42">
        <v>288747</v>
      </c>
      <c r="E16" s="42">
        <v>81837</v>
      </c>
      <c r="F16" s="42">
        <v>25327</v>
      </c>
      <c r="G16" s="42">
        <v>398200</v>
      </c>
      <c r="H16" s="42">
        <v>263420</v>
      </c>
      <c r="I16" s="42" t="s">
        <v>24</v>
      </c>
      <c r="J16" s="78" t="s">
        <v>24</v>
      </c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thickBot="1" x14ac:dyDescent="0.3">
      <c r="A17" s="37"/>
      <c r="B17" s="38" t="s">
        <v>15</v>
      </c>
      <c r="C17" s="39">
        <f>SUM(C15:C16)</f>
        <v>1971428</v>
      </c>
      <c r="D17" s="40" t="s">
        <v>40</v>
      </c>
      <c r="E17" s="39">
        <f>SUM(E15:E16)</f>
        <v>436856</v>
      </c>
      <c r="F17" s="40" t="s">
        <v>42</v>
      </c>
      <c r="G17" s="39">
        <f>SUM(G15:G16)</f>
        <v>618854</v>
      </c>
      <c r="H17" s="40" t="s">
        <v>44</v>
      </c>
      <c r="I17" s="39">
        <f>SUM(I15:I16)</f>
        <v>915718</v>
      </c>
      <c r="J17" s="40" t="s">
        <v>45</v>
      </c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32" t="s">
        <v>31</v>
      </c>
      <c r="B18" s="32"/>
      <c r="C18" s="33"/>
      <c r="D18" s="34"/>
      <c r="E18" s="45"/>
      <c r="F18" s="8"/>
      <c r="G18" s="4"/>
      <c r="H18" s="52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49"/>
      <c r="B19" s="48"/>
      <c r="C19" s="48"/>
      <c r="D19" s="50"/>
      <c r="E19" s="48"/>
      <c r="F19" s="51"/>
      <c r="G19" s="1"/>
      <c r="H19" s="51"/>
      <c r="I19" s="1"/>
      <c r="J19" s="5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"/>
      <c r="C21" s="1"/>
      <c r="D21" s="1"/>
      <c r="E21" s="1"/>
      <c r="F21" s="1"/>
      <c r="G21" s="1"/>
      <c r="H21" s="1"/>
      <c r="I21" s="1"/>
      <c r="J21" s="51"/>
      <c r="K21" s="51"/>
      <c r="L21" s="5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 t="s">
        <v>32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N23" sqref="N23"/>
    </sheetView>
  </sheetViews>
  <sheetFormatPr defaultRowHeight="15" x14ac:dyDescent="0.25"/>
  <cols>
    <col min="2" max="2" width="10.42578125" bestFit="1" customWidth="1"/>
  </cols>
  <sheetData>
    <row r="2" spans="1:2" x14ac:dyDescent="0.25">
      <c r="A2" t="s">
        <v>4</v>
      </c>
      <c r="B2" s="27" t="s">
        <v>28</v>
      </c>
    </row>
    <row r="3" spans="1:2" x14ac:dyDescent="0.25">
      <c r="A3" t="s">
        <v>25</v>
      </c>
      <c r="B3" s="27" t="s">
        <v>29</v>
      </c>
    </row>
    <row r="4" spans="1:2" x14ac:dyDescent="0.25">
      <c r="A4" t="s">
        <v>26</v>
      </c>
      <c r="B4" s="27" t="s">
        <v>27</v>
      </c>
    </row>
    <row r="8" spans="1:2" x14ac:dyDescent="0.25">
      <c r="A8" t="s">
        <v>4</v>
      </c>
      <c r="B8" s="27" t="s">
        <v>28</v>
      </c>
    </row>
    <row r="9" spans="1:2" x14ac:dyDescent="0.25">
      <c r="A9" t="s">
        <v>25</v>
      </c>
      <c r="B9" s="27" t="s">
        <v>29</v>
      </c>
    </row>
    <row r="10" spans="1:2" x14ac:dyDescent="0.25">
      <c r="A10" t="s">
        <v>26</v>
      </c>
      <c r="B10" s="27" t="s">
        <v>27</v>
      </c>
    </row>
    <row r="13" spans="1:2" x14ac:dyDescent="0.25">
      <c r="A13" t="s">
        <v>4</v>
      </c>
      <c r="B13" s="28">
        <v>441</v>
      </c>
    </row>
    <row r="14" spans="1:2" x14ac:dyDescent="0.25">
      <c r="A14" t="s">
        <v>25</v>
      </c>
      <c r="B14" s="28">
        <v>154</v>
      </c>
    </row>
    <row r="15" spans="1:2" x14ac:dyDescent="0.25">
      <c r="A15" t="s">
        <v>26</v>
      </c>
      <c r="B15" s="28">
        <v>539</v>
      </c>
    </row>
    <row r="17" spans="1:6" x14ac:dyDescent="0.25">
      <c r="A17" t="s">
        <v>4</v>
      </c>
      <c r="B17" s="29">
        <v>0.21</v>
      </c>
    </row>
    <row r="18" spans="1:6" x14ac:dyDescent="0.25">
      <c r="A18" t="s">
        <v>25</v>
      </c>
      <c r="B18" s="30">
        <v>0.34</v>
      </c>
    </row>
    <row r="19" spans="1:6" x14ac:dyDescent="0.25">
      <c r="A19" t="s">
        <v>26</v>
      </c>
      <c r="B19" s="30">
        <v>0.45</v>
      </c>
    </row>
    <row r="24" spans="1:6" x14ac:dyDescent="0.25">
      <c r="B24">
        <v>30694</v>
      </c>
    </row>
    <row r="25" spans="1:6" x14ac:dyDescent="0.25">
      <c r="B25">
        <v>21261</v>
      </c>
    </row>
    <row r="26" spans="1:6" x14ac:dyDescent="0.25">
      <c r="B26">
        <v>12448</v>
      </c>
    </row>
    <row r="27" spans="1:6" x14ac:dyDescent="0.25">
      <c r="B27">
        <v>39245</v>
      </c>
    </row>
    <row r="28" spans="1:6" x14ac:dyDescent="0.25">
      <c r="B28">
        <v>30453</v>
      </c>
    </row>
    <row r="29" spans="1:6" x14ac:dyDescent="0.25">
      <c r="B29">
        <v>37081</v>
      </c>
    </row>
    <row r="30" spans="1:6" x14ac:dyDescent="0.25">
      <c r="B30">
        <v>24882</v>
      </c>
    </row>
    <row r="32" spans="1:6" x14ac:dyDescent="0.25">
      <c r="F32">
        <f>45+21+34</f>
        <v>100</v>
      </c>
    </row>
    <row r="33" spans="2:2" x14ac:dyDescent="0.25">
      <c r="B33">
        <f>B24+B25+B26+B27+B28+B29+B30</f>
        <v>196064</v>
      </c>
    </row>
    <row r="34" spans="2:2" x14ac:dyDescent="0.25">
      <c r="B34">
        <f>B33/7</f>
        <v>28009.142857142859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2015-08-31T09:13:35Z</cp:lastPrinted>
  <dcterms:created xsi:type="dcterms:W3CDTF">2014-01-06T07:55:45Z</dcterms:created>
  <dcterms:modified xsi:type="dcterms:W3CDTF">2018-06-13T12:43:08Z</dcterms:modified>
</cp:coreProperties>
</file>