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3" sheetId="5" state="hidden" r:id="rId3"/>
    <sheet name="Lapas1" sheetId="3" state="hidden" r:id="rId4"/>
  </sheets>
  <calcPr calcId="152511"/>
</workbook>
</file>

<file path=xl/calcChain.xml><?xml version="1.0" encoding="utf-8"?>
<calcChain xmlns="http://schemas.openxmlformats.org/spreadsheetml/2006/main">
  <c r="O15" i="2" l="1"/>
  <c r="P15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7" i="2"/>
  <c r="P7" i="2" s="1"/>
  <c r="O8" i="1" l="1"/>
  <c r="Q8" i="1" s="1"/>
  <c r="O9" i="1"/>
  <c r="Q9" i="1" s="1"/>
  <c r="O10" i="1"/>
  <c r="Q10" i="1" s="1"/>
  <c r="O11" i="1"/>
  <c r="Q11" i="1" s="1"/>
  <c r="O7" i="1"/>
  <c r="Q7" i="1" s="1"/>
  <c r="M14" i="2" l="1"/>
  <c r="M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M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<sst xmlns="http://schemas.openxmlformats.org/spreadsheetml/2006/main" count="85" uniqueCount="35">
  <si>
    <t>Eil.</t>
  </si>
  <si>
    <t>Savivaldybių</t>
  </si>
  <si>
    <t>Iš viso</t>
  </si>
  <si>
    <t>Darbo užmokesčiui</t>
  </si>
  <si>
    <t>Dokumentams įsigyti</t>
  </si>
  <si>
    <t>Sklypams, pastatams</t>
  </si>
  <si>
    <t>Automatizacijai</t>
  </si>
  <si>
    <t>Kitos</t>
  </si>
  <si>
    <t>Nr.</t>
  </si>
  <si>
    <t>viešosios</t>
  </si>
  <si>
    <t>Knygoms</t>
  </si>
  <si>
    <t>Periodikai</t>
  </si>
  <si>
    <t>Elektron. dok.</t>
  </si>
  <si>
    <t>Neelektron. dok.</t>
  </si>
  <si>
    <t>% nuo išlaidų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</si>
  <si>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</si>
  <si>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</si>
  <si>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</si>
  <si>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</si>
  <si>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</si>
  <si>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</si>
  <si>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</si>
  <si>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</si>
  <si>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</si>
  <si>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</si>
  <si>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</si>
  <si>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</si>
  <si>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</si>
  <si>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</si>
  <si>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</si>
  <si>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Kitos išlaidoms</t>
  </si>
  <si>
    <t>Kitos išlaidos</t>
  </si>
  <si>
    <t>Automatizacija</t>
  </si>
  <si>
    <t xml:space="preserve">6.2. ALYTAUS APSKRITIES SAVIVALDYBIŲ VIEŠŲJŲ BIBLIOTEKŲ IŠLAIDOS 2016 M. (Eur) </t>
  </si>
  <si>
    <t xml:space="preserve">6.2. VILNIAUS APSKRITIES SAVIVALDYBIŲ VIEŠŲJŲ BIBLIOTEKŲ IŠLAIDOS 2016 M. (Eur)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</si>
</sst>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8.5"/>
      <color theme="5" tint="-0.499984740745262"/>
      <name val="Arial"/>
      <family val="2"/>
      <charset val="186"/>
    </font>
    <font>
      <sz val="8.5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9" fontId="0" fillId="0" borderId="0" xfId="0" applyNumberFormat="1"/>
    <xf numFmtId="0" fontId="3" fillId="3" borderId="1" xfId="0" applyFont="1" applyFill="1" applyBorder="1" applyAlignment="1">
      <alignment vertical="center" wrapText="1"/>
    </xf>
    <xf numFmtId="2" fontId="0" fillId="0" borderId="0" xfId="0" applyNumberFormat="1"/>
    <xf numFmtId="164" fontId="5" fillId="4" borderId="12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4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164" fontId="5" fillId="4" borderId="13" xfId="0" applyNumberFormat="1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vertical="center"/>
    </xf>
    <xf numFmtId="0" fontId="14" fillId="2" borderId="0" xfId="0" applyFont="1" applyFill="1" applyAlignment="1">
      <alignment horizontal="center"/>
    </xf>
    <xf numFmtId="1" fontId="17" fillId="2" borderId="0" xfId="0" applyNumberFormat="1" applyFont="1" applyFill="1"/>
    <xf numFmtId="164" fontId="17" fillId="2" borderId="0" xfId="0" applyNumberFormat="1" applyFont="1" applyFill="1"/>
    <xf numFmtId="0" fontId="17" fillId="2" borderId="0" xfId="0" applyFont="1" applyFill="1"/>
    <xf numFmtId="2" fontId="17" fillId="2" borderId="0" xfId="0" applyNumberFormat="1" applyFont="1" applyFill="1"/>
    <xf numFmtId="0" fontId="7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/>
    <xf numFmtId="0" fontId="11" fillId="5" borderId="5" xfId="0" applyFont="1" applyFill="1" applyBorder="1" applyAlignment="1"/>
    <xf numFmtId="0" fontId="7" fillId="5" borderId="7" xfId="0" applyFont="1" applyFill="1" applyBorder="1"/>
    <xf numFmtId="0" fontId="8" fillId="5" borderId="8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/>
    <xf numFmtId="0" fontId="8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/>
    <xf numFmtId="0" fontId="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top" wrapText="1"/>
    </xf>
    <xf numFmtId="164" fontId="7" fillId="5" borderId="4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/>
    <xf numFmtId="0" fontId="15" fillId="5" borderId="7" xfId="0" applyFont="1" applyFill="1" applyBorder="1"/>
    <xf numFmtId="0" fontId="15" fillId="5" borderId="8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/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center" wrapText="1"/>
    </xf>
    <xf numFmtId="1" fontId="7" fillId="5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</a:t>
            </a:r>
            <a:r>
              <a:rPr lang="lt-LT" b="1">
                <a:solidFill>
                  <a:sysClr val="windowText" lastClr="000000"/>
                </a:solidFill>
              </a:rPr>
              <a:t>čių</a:t>
            </a:r>
            <a:r>
              <a:rPr lang="lt-LT" b="1" baseline="0">
                <a:solidFill>
                  <a:sysClr val="windowText" lastClr="000000"/>
                </a:solidFill>
              </a:rPr>
              <a:t> bibliotekų išlaidos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1740449110527851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5458847331583551"/>
                  <c:y val="-0.152185039370078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820461504811898"/>
                  <c:y val="6.24580781568970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600284339457568E-2"/>
                  <c:y val="-9.83304170312044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(Alytaus!$D$4,Alytaus!$M$4,Alytaus!$E$4,Alytaus!$K$4)</c:f>
              <c:strCache>
                <c:ptCount val="4"/>
                <c:pt idx="0">
                  <c:v>Darbo užmokesčiui</c:v>
                </c:pt>
                <c:pt idx="1">
                  <c:v>Kitos</c:v>
                </c:pt>
                <c:pt idx="2">
                  <c:v>Dokumentams įsigyti</c:v>
                </c:pt>
                <c:pt idx="3">
                  <c:v>Automatizacijai</c:v>
                </c:pt>
              </c:strCache>
            </c:strRef>
          </c:cat>
          <c:val>
            <c:numRef>
              <c:f>(Alytaus!$D$12,Alytaus!$M$12,Alytaus!$E$12,Alytaus!$K$12)</c:f>
              <c:numCache>
                <c:formatCode>0.0</c:formatCode>
                <c:ptCount val="4"/>
                <c:pt idx="0">
                  <c:v>1333941.6000000001</c:v>
                </c:pt>
                <c:pt idx="1">
                  <c:v>740621.5</c:v>
                </c:pt>
                <c:pt idx="2">
                  <c:v>173128.71</c:v>
                </c:pt>
                <c:pt idx="3">
                  <c:v>19713.189999999999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apksrities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paprastosios išlaidos vienam gyventojui (Eur)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(Alytaus!$Q$10,Alytaus!$Q$11,Alytaus!$Q$8,Alytaus!$Q$9,Alytaus!$Q$7)</c:f>
              <c:numCache>
                <c:formatCode>0.00</c:formatCode>
                <c:ptCount val="5"/>
                <c:pt idx="0">
                  <c:v>24.299472165150181</c:v>
                </c:pt>
                <c:pt idx="1">
                  <c:v>22.813094669157579</c:v>
                </c:pt>
                <c:pt idx="2">
                  <c:v>20.262518628912073</c:v>
                </c:pt>
                <c:pt idx="3">
                  <c:v>13.088256925717088</c:v>
                </c:pt>
                <c:pt idx="4">
                  <c:v>7.6251814023550155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693984"/>
        <c:axId val="91685280"/>
        <c:axId val="0"/>
      </c:bar3DChart>
      <c:catAx>
        <c:axId val="9169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85280"/>
        <c:crosses val="autoZero"/>
        <c:auto val="1"/>
        <c:lblAlgn val="ctr"/>
        <c:lblOffset val="100"/>
        <c:noMultiLvlLbl val="0"/>
      </c:catAx>
      <c:valAx>
        <c:axId val="9168528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169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Vilniaus apskrities bibliotekų išlaidos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88731743390642"/>
          <c:y val="0.2266637194223401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339942688112405"/>
                  <c:y val="-0.18363174182139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502843394575678E-3"/>
                  <c:y val="4.8404782735491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1918197725284339E-3"/>
                  <c:y val="-4.6849300087489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(Vilniaus!$D$4,Vilniaus!$E$4,Vilniaus!$K$4,Vilniaus!$M$4)</c:f>
              <c:strCache>
                <c:ptCount val="4"/>
                <c:pt idx="0">
                  <c:v>Darbo užmokesčiui</c:v>
                </c:pt>
                <c:pt idx="1">
                  <c:v>Dokumentams įsigyti</c:v>
                </c:pt>
                <c:pt idx="2">
                  <c:v>Automatizacijai</c:v>
                </c:pt>
                <c:pt idx="3">
                  <c:v>Kitos</c:v>
                </c:pt>
              </c:strCache>
            </c:strRef>
          </c:cat>
          <c:val>
            <c:numRef>
              <c:f>(Vilniaus!$D$16,Vilniaus!$E$16,Vilniaus!$K$16,Vilniaus!$M$16)</c:f>
              <c:numCache>
                <c:formatCode>0.0</c:formatCode>
                <c:ptCount val="4"/>
                <c:pt idx="0">
                  <c:v>3698806</c:v>
                </c:pt>
                <c:pt idx="1">
                  <c:v>430827</c:v>
                </c:pt>
                <c:pt idx="2">
                  <c:v>64224</c:v>
                </c:pt>
                <c:pt idx="3">
                  <c:v>1139097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paprastosios išlaidos vienam gyventojui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Eur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(Vilniaus!$B$9,Vilniaus!$B$7,Vilniaus!$B$12,Vilniaus!$B$10,Vilniaus!$B$11,Vilniaus!$B$8,Vilniaus!$B$13,Vilniaus!$B$15)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(Vilniaus!$P$9,Vilniaus!$P$7,Vilniaus!$P$12,Vilniaus!$P$10,Vilniaus!$P$11,Vilniaus!$P$8,Vilniaus!$P$13,Vilniaus!$P$15)</c:f>
              <c:numCache>
                <c:formatCode>0.00</c:formatCode>
                <c:ptCount val="8"/>
                <c:pt idx="0">
                  <c:v>15.529613039691426</c:v>
                </c:pt>
                <c:pt idx="1">
                  <c:v>21.42450427885619</c:v>
                </c:pt>
                <c:pt idx="2">
                  <c:v>15.800940265486725</c:v>
                </c:pt>
                <c:pt idx="3">
                  <c:v>14.787013502779985</c:v>
                </c:pt>
                <c:pt idx="4">
                  <c:v>15.467474258025439</c:v>
                </c:pt>
                <c:pt idx="5">
                  <c:v>14.413217768147346</c:v>
                </c:pt>
                <c:pt idx="6">
                  <c:v>9.5361753984178836</c:v>
                </c:pt>
                <c:pt idx="7">
                  <c:v>3.0876018642374419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00560"/>
        <c:axId val="261851952"/>
        <c:axId val="0"/>
      </c:bar3DChart>
      <c:catAx>
        <c:axId val="47200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851952"/>
        <c:crosses val="autoZero"/>
        <c:auto val="1"/>
        <c:lblAlgn val="ctr"/>
        <c:lblOffset val="100"/>
        <c:noMultiLvlLbl val="0"/>
      </c:catAx>
      <c:valAx>
        <c:axId val="26185195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4720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435185185185183E-3"/>
          <c:y val="0.18119444444444444"/>
          <c:w val="0.93888888888888888"/>
          <c:h val="0.671457786526684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Lapas3!$B$3:$B$6</c:f>
            </c:numRef>
          </c:val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1.593587962962963E-2"/>
                  <c:y val="-1.5280370370370456E-2"/>
                </c:manualLayout>
              </c:layout>
              <c:tx>
                <c:rich>
                  <a:bodyPr/>
                  <a:lstStyle/>
                  <a:p>
                    <a:fld id="{F9529A50-9539-46AF-B25B-484E2C4D7F04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  <a:fld id="{208CB09F-F003-4D23-8101-1C3A42EDC278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0645023148148148"/>
                  <c:y val="0.113132222222222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Darbo užmokesčiui</a:t>
                    </a:r>
                  </a:p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2DC774CD-D958-4556-A600-7B8FB1FD04F2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6.3481481481481486E-2"/>
                  <c:y val="9.3325925925925712E-3"/>
                </c:manualLayout>
              </c:layout>
              <c:tx>
                <c:rich>
                  <a:bodyPr/>
                  <a:lstStyle/>
                  <a:p>
                    <a:fld id="{B1D1A27C-1ECA-4DEA-BF06-D7B72B08C5CB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</a:t>
                    </a:r>
                    <a:fld id="{1E822614-CCDB-4BEE-A483-4C3D144F3782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2.5349074074074072E-2"/>
                  <c:y val="0.12196851851851848"/>
                </c:manualLayout>
              </c:layout>
              <c:tx>
                <c:rich>
                  <a:bodyPr/>
                  <a:lstStyle/>
                  <a:p>
                    <a:fld id="{9BFC8CC4-5E90-4B92-94A7-466BD32EF982}" type="CATEGORYNAME">
                      <a:rPr lang="en-US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 </a:t>
                    </a:r>
                    <a:fld id="{DC3F18D0-5A2C-475E-A7D8-2470050D1E06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Lapas3!$C$3:$C$6</c:f>
              <c:numCache>
                <c:formatCode>0.0%</c:formatCode>
                <c:ptCount val="4"/>
                <c:pt idx="0" formatCode="0%">
                  <c:v>0.34</c:v>
                </c:pt>
                <c:pt idx="1">
                  <c:v>0.55800000000000005</c:v>
                </c:pt>
                <c:pt idx="2">
                  <c:v>9.6000000000000002E-2</c:v>
                </c:pt>
                <c:pt idx="3">
                  <c:v>6.0000000000000001E-3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12</xdr:row>
      <xdr:rowOff>181707</xdr:rowOff>
    </xdr:from>
    <xdr:to>
      <xdr:col>7</xdr:col>
      <xdr:colOff>194816</xdr:colOff>
      <xdr:row>27</xdr:row>
      <xdr:rowOff>38607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263770</xdr:colOff>
      <xdr:row>12</xdr:row>
      <xdr:rowOff>181707</xdr:rowOff>
    </xdr:from>
    <xdr:to>
      <xdr:col>14</xdr:col>
      <xdr:colOff>319374</xdr:colOff>
      <xdr:row>27</xdr:row>
      <xdr:rowOff>38607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16</xdr:row>
      <xdr:rowOff>181706</xdr:rowOff>
    </xdr:from>
    <xdr:to>
      <xdr:col>7</xdr:col>
      <xdr:colOff>297393</xdr:colOff>
      <xdr:row>31</xdr:row>
      <xdr:rowOff>38606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359020</xdr:colOff>
      <xdr:row>16</xdr:row>
      <xdr:rowOff>181708</xdr:rowOff>
    </xdr:from>
    <xdr:to>
      <xdr:col>14</xdr:col>
      <xdr:colOff>385316</xdr:colOff>
      <xdr:row>31</xdr:row>
      <xdr:rowOff>38608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138112</xdr:rowOff>
    </xdr:from>
    <xdr:to>
      <xdr:col>13</xdr:col>
      <xdr:colOff>90900</xdr:colOff>
      <xdr:row>25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Q31"/>
  <sheetViews>
    <sheetView tabSelected="1" zoomScale="130" zoomScaleNormal="130" workbookViewId="0">
      <selection activeCell="Q15" sqref="Q15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9.5703125" style="1" bestFit="1" customWidth="1"/>
    <col min="4" max="4" width="9.7109375" style="1" customWidth="1"/>
    <col min="5" max="12" width="8.85546875" style="1"/>
    <col min="13" max="13" width="9.5703125" style="1" bestFit="1" customWidth="1"/>
    <col min="14" max="14" width="10" style="1" customWidth="1"/>
    <col min="15" max="15" width="9.85546875" style="1" customWidth="1"/>
    <col min="16" max="16384" width="8.85546875" style="1"/>
  </cols>
  <sheetData>
    <row r="2" spans="1:17" x14ac:dyDescent="0.2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7" x14ac:dyDescent="0.25">
      <c r="A4" s="27"/>
      <c r="B4" s="28" t="s">
        <v>1</v>
      </c>
      <c r="C4" s="29" t="s">
        <v>2</v>
      </c>
      <c r="D4" s="30" t="s">
        <v>3</v>
      </c>
      <c r="E4" s="31" t="s">
        <v>4</v>
      </c>
      <c r="F4" s="32"/>
      <c r="G4" s="32"/>
      <c r="H4" s="32"/>
      <c r="I4" s="33"/>
      <c r="J4" s="30" t="s">
        <v>5</v>
      </c>
      <c r="K4" s="33" t="s">
        <v>6</v>
      </c>
      <c r="L4" s="33"/>
      <c r="M4" s="34" t="s">
        <v>7</v>
      </c>
    </row>
    <row r="5" spans="1:17" x14ac:dyDescent="0.25">
      <c r="A5" s="35" t="s">
        <v>8</v>
      </c>
      <c r="B5" s="36" t="s">
        <v>9</v>
      </c>
      <c r="C5" s="37"/>
      <c r="D5" s="38"/>
      <c r="E5" s="30" t="s">
        <v>2</v>
      </c>
      <c r="F5" s="30" t="s">
        <v>10</v>
      </c>
      <c r="G5" s="30" t="s">
        <v>11</v>
      </c>
      <c r="H5" s="39" t="s">
        <v>12</v>
      </c>
      <c r="I5" s="30" t="s">
        <v>13</v>
      </c>
      <c r="J5" s="40"/>
      <c r="K5" s="34" t="s">
        <v>2</v>
      </c>
      <c r="L5" s="34" t="s">
        <v>14</v>
      </c>
      <c r="M5" s="41"/>
    </row>
    <row r="6" spans="1:17" x14ac:dyDescent="0.25">
      <c r="A6" s="42"/>
      <c r="B6" s="43" t="s">
        <v>15</v>
      </c>
      <c r="C6" s="44"/>
      <c r="D6" s="45"/>
      <c r="E6" s="46"/>
      <c r="F6" s="46"/>
      <c r="G6" s="46"/>
      <c r="H6" s="47"/>
      <c r="I6" s="45"/>
      <c r="J6" s="48"/>
      <c r="K6" s="49"/>
      <c r="L6" s="49"/>
      <c r="M6" s="50"/>
    </row>
    <row r="7" spans="1:17" x14ac:dyDescent="0.25">
      <c r="A7" s="51">
        <v>1</v>
      </c>
      <c r="B7" s="52" t="s">
        <v>16</v>
      </c>
      <c r="C7" s="54">
        <v>423637</v>
      </c>
      <c r="D7" s="55">
        <v>242587</v>
      </c>
      <c r="E7" s="54">
        <v>52504</v>
      </c>
      <c r="F7" s="55">
        <v>41521</v>
      </c>
      <c r="G7" s="55">
        <v>10680</v>
      </c>
      <c r="H7" s="54">
        <v>303</v>
      </c>
      <c r="I7" s="56">
        <v>0</v>
      </c>
      <c r="J7" s="56">
        <v>0</v>
      </c>
      <c r="K7" s="57">
        <v>8545</v>
      </c>
      <c r="L7" s="56">
        <v>2</v>
      </c>
      <c r="M7" s="57">
        <v>120001</v>
      </c>
      <c r="N7" s="23">
        <v>54437</v>
      </c>
      <c r="O7" s="24">
        <f>C7-K7</f>
        <v>415092</v>
      </c>
      <c r="P7" s="25"/>
      <c r="Q7" s="26">
        <f>O7/N7</f>
        <v>7.6251814023550155</v>
      </c>
    </row>
    <row r="8" spans="1:17" x14ac:dyDescent="0.25">
      <c r="A8" s="51">
        <v>2</v>
      </c>
      <c r="B8" s="53" t="s">
        <v>17</v>
      </c>
      <c r="C8" s="54">
        <v>543846</v>
      </c>
      <c r="D8" s="54">
        <v>329650</v>
      </c>
      <c r="E8" s="54">
        <v>38824</v>
      </c>
      <c r="F8" s="54">
        <v>20724</v>
      </c>
      <c r="G8" s="54">
        <v>18100</v>
      </c>
      <c r="H8" s="54">
        <v>0</v>
      </c>
      <c r="I8" s="54">
        <v>0</v>
      </c>
      <c r="J8" s="54">
        <v>0</v>
      </c>
      <c r="K8" s="54">
        <v>0</v>
      </c>
      <c r="L8" s="56">
        <v>0</v>
      </c>
      <c r="M8" s="54">
        <v>175372</v>
      </c>
      <c r="N8" s="23">
        <v>26840</v>
      </c>
      <c r="O8" s="24">
        <f t="shared" ref="O8:O11" si="0">C8-K8</f>
        <v>543846</v>
      </c>
      <c r="P8" s="25"/>
      <c r="Q8" s="26">
        <f t="shared" ref="Q8:Q11" si="1">O8/N8</f>
        <v>20.262518628912073</v>
      </c>
    </row>
    <row r="9" spans="1:17" x14ac:dyDescent="0.25">
      <c r="A9" s="51">
        <v>3</v>
      </c>
      <c r="B9" s="53" t="s">
        <v>18</v>
      </c>
      <c r="C9" s="54">
        <v>270380</v>
      </c>
      <c r="D9" s="54">
        <v>162821</v>
      </c>
      <c r="E9" s="54">
        <v>20352</v>
      </c>
      <c r="F9" s="54">
        <v>15752</v>
      </c>
      <c r="G9" s="54">
        <v>4400</v>
      </c>
      <c r="H9" s="54">
        <v>200</v>
      </c>
      <c r="I9" s="54">
        <v>0</v>
      </c>
      <c r="J9" s="54">
        <v>0</v>
      </c>
      <c r="K9" s="54">
        <v>3445</v>
      </c>
      <c r="L9" s="56">
        <v>1.2</v>
      </c>
      <c r="M9" s="54">
        <v>83762</v>
      </c>
      <c r="N9" s="23">
        <v>20395</v>
      </c>
      <c r="O9" s="24">
        <f t="shared" si="0"/>
        <v>266935</v>
      </c>
      <c r="P9" s="25"/>
      <c r="Q9" s="26">
        <f t="shared" si="1"/>
        <v>13.088256925717088</v>
      </c>
    </row>
    <row r="10" spans="1:17" x14ac:dyDescent="0.25">
      <c r="A10" s="51">
        <v>4</v>
      </c>
      <c r="B10" s="53" t="s">
        <v>19</v>
      </c>
      <c r="C10" s="54">
        <v>502765</v>
      </c>
      <c r="D10" s="54">
        <v>288600.59999999998</v>
      </c>
      <c r="E10" s="55">
        <v>25347.71</v>
      </c>
      <c r="F10" s="55">
        <v>16643.05</v>
      </c>
      <c r="G10" s="55">
        <v>7227.96</v>
      </c>
      <c r="H10" s="54">
        <v>0</v>
      </c>
      <c r="I10" s="54">
        <v>1476.7</v>
      </c>
      <c r="J10" s="54">
        <v>0</v>
      </c>
      <c r="K10" s="55">
        <v>6035.19</v>
      </c>
      <c r="L10" s="56">
        <v>1.2</v>
      </c>
      <c r="M10" s="54">
        <v>182781.5</v>
      </c>
      <c r="N10" s="23">
        <v>20442</v>
      </c>
      <c r="O10" s="24">
        <f t="shared" si="0"/>
        <v>496729.81</v>
      </c>
      <c r="P10" s="25"/>
      <c r="Q10" s="26">
        <f t="shared" si="1"/>
        <v>24.299472165150181</v>
      </c>
    </row>
    <row r="11" spans="1:17" ht="15.75" thickBot="1" x14ac:dyDescent="0.3">
      <c r="A11" s="51">
        <v>5</v>
      </c>
      <c r="B11" s="53" t="s">
        <v>20</v>
      </c>
      <c r="C11" s="58">
        <v>526777</v>
      </c>
      <c r="D11" s="54">
        <v>310283</v>
      </c>
      <c r="E11" s="54">
        <v>36101</v>
      </c>
      <c r="F11" s="54">
        <v>18004</v>
      </c>
      <c r="G11" s="54">
        <v>18097</v>
      </c>
      <c r="H11" s="54">
        <v>0</v>
      </c>
      <c r="I11" s="54">
        <v>0</v>
      </c>
      <c r="J11" s="54">
        <v>0</v>
      </c>
      <c r="K11" s="54">
        <v>1688</v>
      </c>
      <c r="L11" s="59">
        <v>0.3</v>
      </c>
      <c r="M11" s="54">
        <v>178705</v>
      </c>
      <c r="N11" s="23">
        <v>23017</v>
      </c>
      <c r="O11" s="24">
        <f t="shared" si="0"/>
        <v>525089</v>
      </c>
      <c r="P11" s="25"/>
      <c r="Q11" s="26">
        <f t="shared" si="1"/>
        <v>22.813094669157579</v>
      </c>
    </row>
    <row r="12" spans="1:17" ht="15.75" thickBot="1" x14ac:dyDescent="0.3">
      <c r="A12" s="17" t="s">
        <v>21</v>
      </c>
      <c r="B12" s="18"/>
      <c r="C12" s="12">
        <f t="shared" ref="C12:K12" si="2">SUM(C7:C11)</f>
        <v>2267405</v>
      </c>
      <c r="D12" s="12">
        <f t="shared" si="2"/>
        <v>1333941.6000000001</v>
      </c>
      <c r="E12" s="12">
        <f t="shared" si="2"/>
        <v>173128.71</v>
      </c>
      <c r="F12" s="12">
        <f t="shared" si="2"/>
        <v>112644.05</v>
      </c>
      <c r="G12" s="12">
        <f t="shared" si="2"/>
        <v>58504.959999999999</v>
      </c>
      <c r="H12" s="12">
        <f t="shared" si="2"/>
        <v>503</v>
      </c>
      <c r="I12" s="12">
        <f t="shared" si="2"/>
        <v>1476.7</v>
      </c>
      <c r="J12" s="12">
        <f t="shared" si="2"/>
        <v>0</v>
      </c>
      <c r="K12" s="12">
        <f t="shared" si="2"/>
        <v>19713.189999999999</v>
      </c>
      <c r="L12" s="12">
        <v>0.8</v>
      </c>
      <c r="M12" s="12">
        <f>SUM(M7:M11)</f>
        <v>740621.5</v>
      </c>
      <c r="N12" s="5"/>
      <c r="O12" s="4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7" x14ac:dyDescent="0.25">
      <c r="O14" s="4"/>
    </row>
    <row r="15" spans="1:17" x14ac:dyDescent="0.25">
      <c r="N15" s="4"/>
    </row>
    <row r="29" spans="4:11" x14ac:dyDescent="0.25">
      <c r="D29" s="4"/>
      <c r="E29" s="4"/>
      <c r="G29" s="4"/>
    </row>
    <row r="30" spans="4:11" x14ac:dyDescent="0.25">
      <c r="G30" s="4"/>
      <c r="H30" s="4"/>
      <c r="I30" s="4"/>
      <c r="K30" s="4"/>
    </row>
    <row r="31" spans="4:11" x14ac:dyDescent="0.25">
      <c r="E31" s="4"/>
      <c r="F31" s="5"/>
      <c r="I31" s="4"/>
    </row>
  </sheetData>
  <sortState ref="B55:C58">
    <sortCondition ref="C54"/>
  </sortState>
  <mergeCells count="15">
    <mergeCell ref="L5:L6"/>
    <mergeCell ref="A12:B12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0"/>
  <sheetViews>
    <sheetView zoomScale="130" zoomScaleNormal="130" workbookViewId="0">
      <selection activeCell="Q17" sqref="Q17"/>
    </sheetView>
  </sheetViews>
  <sheetFormatPr defaultColWidth="8.85546875" defaultRowHeight="15" x14ac:dyDescent="0.25"/>
  <cols>
    <col min="1" max="1" width="3.28515625" style="1" customWidth="1"/>
    <col min="2" max="2" width="10.5703125" style="1" customWidth="1"/>
    <col min="3" max="3" width="10.5703125" style="1" bestFit="1" customWidth="1"/>
    <col min="4" max="4" width="9.7109375" style="1" customWidth="1"/>
    <col min="5" max="12" width="8.85546875" style="1"/>
    <col min="13" max="13" width="9.42578125" style="1" customWidth="1"/>
    <col min="14" max="14" width="10.5703125" style="1" bestFit="1" customWidth="1"/>
    <col min="15" max="15" width="10.28515625" style="1" customWidth="1"/>
    <col min="16" max="16384" width="8.85546875" style="1"/>
  </cols>
  <sheetData>
    <row r="2" spans="1:16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x14ac:dyDescent="0.25">
      <c r="A4" s="60" t="s">
        <v>0</v>
      </c>
      <c r="B4" s="61" t="s">
        <v>1</v>
      </c>
      <c r="C4" s="62" t="s">
        <v>2</v>
      </c>
      <c r="D4" s="63" t="s">
        <v>3</v>
      </c>
      <c r="E4" s="64" t="s">
        <v>4</v>
      </c>
      <c r="F4" s="65"/>
      <c r="G4" s="65"/>
      <c r="H4" s="65"/>
      <c r="I4" s="66"/>
      <c r="J4" s="63" t="s">
        <v>5</v>
      </c>
      <c r="K4" s="66" t="s">
        <v>6</v>
      </c>
      <c r="L4" s="66"/>
      <c r="M4" s="63" t="s">
        <v>7</v>
      </c>
    </row>
    <row r="5" spans="1:16" x14ac:dyDescent="0.25">
      <c r="A5" s="67" t="s">
        <v>8</v>
      </c>
      <c r="B5" s="68" t="s">
        <v>9</v>
      </c>
      <c r="C5" s="69"/>
      <c r="D5" s="70"/>
      <c r="E5" s="63" t="s">
        <v>2</v>
      </c>
      <c r="F5" s="63" t="s">
        <v>10</v>
      </c>
      <c r="G5" s="63" t="s">
        <v>11</v>
      </c>
      <c r="H5" s="71" t="s">
        <v>12</v>
      </c>
      <c r="I5" s="63" t="s">
        <v>13</v>
      </c>
      <c r="J5" s="72"/>
      <c r="K5" s="63" t="s">
        <v>2</v>
      </c>
      <c r="L5" s="63" t="s">
        <v>14</v>
      </c>
      <c r="M5" s="72"/>
    </row>
    <row r="6" spans="1:16" x14ac:dyDescent="0.25">
      <c r="A6" s="73"/>
      <c r="B6" s="74" t="s">
        <v>15</v>
      </c>
      <c r="C6" s="75"/>
      <c r="D6" s="76"/>
      <c r="E6" s="77"/>
      <c r="F6" s="77"/>
      <c r="G6" s="77"/>
      <c r="H6" s="78"/>
      <c r="I6" s="76"/>
      <c r="J6" s="79"/>
      <c r="K6" s="76"/>
      <c r="L6" s="76"/>
      <c r="M6" s="79"/>
    </row>
    <row r="7" spans="1:16" x14ac:dyDescent="0.25">
      <c r="A7" s="51">
        <v>1</v>
      </c>
      <c r="B7" s="80" t="s">
        <v>22</v>
      </c>
      <c r="C7" s="54">
        <v>518313</v>
      </c>
      <c r="D7" s="54">
        <v>311035</v>
      </c>
      <c r="E7" s="54">
        <v>29680</v>
      </c>
      <c r="F7" s="54">
        <v>20647</v>
      </c>
      <c r="G7" s="54">
        <v>8690</v>
      </c>
      <c r="H7" s="54">
        <v>343</v>
      </c>
      <c r="I7" s="56">
        <v>0</v>
      </c>
      <c r="J7" s="56">
        <v>0</v>
      </c>
      <c r="K7" s="56">
        <v>5089</v>
      </c>
      <c r="L7" s="56">
        <v>0.9</v>
      </c>
      <c r="M7" s="56">
        <v>172509</v>
      </c>
      <c r="N7" s="23">
        <v>23955</v>
      </c>
      <c r="O7" s="24">
        <f>C7-J7-K7</f>
        <v>513224</v>
      </c>
      <c r="P7" s="26">
        <f>O7/N7</f>
        <v>21.42450427885619</v>
      </c>
    </row>
    <row r="8" spans="1:16" x14ac:dyDescent="0.25">
      <c r="A8" s="51">
        <v>2</v>
      </c>
      <c r="B8" s="81" t="s">
        <v>23</v>
      </c>
      <c r="C8" s="54">
        <v>482393</v>
      </c>
      <c r="D8" s="54">
        <v>310695</v>
      </c>
      <c r="E8" s="54">
        <v>30788</v>
      </c>
      <c r="F8" s="54">
        <v>24991</v>
      </c>
      <c r="G8" s="54">
        <v>5413</v>
      </c>
      <c r="H8" s="54">
        <v>0</v>
      </c>
      <c r="I8" s="54">
        <v>384</v>
      </c>
      <c r="J8" s="56">
        <v>1738</v>
      </c>
      <c r="K8" s="54">
        <v>15036</v>
      </c>
      <c r="L8" s="56">
        <v>3.1</v>
      </c>
      <c r="M8" s="54">
        <v>124136</v>
      </c>
      <c r="N8" s="23">
        <v>32305</v>
      </c>
      <c r="O8" s="24">
        <f t="shared" ref="O8:O13" si="0">C8-J8-K8</f>
        <v>465619</v>
      </c>
      <c r="P8" s="26">
        <f t="shared" ref="P8:P13" si="1">O8/N8</f>
        <v>14.413217768147346</v>
      </c>
    </row>
    <row r="9" spans="1:16" x14ac:dyDescent="0.25">
      <c r="A9" s="51">
        <v>3</v>
      </c>
      <c r="B9" s="81" t="s">
        <v>24</v>
      </c>
      <c r="C9" s="54">
        <v>249623</v>
      </c>
      <c r="D9" s="54">
        <v>226420</v>
      </c>
      <c r="E9" s="54">
        <v>23203</v>
      </c>
      <c r="F9" s="54">
        <v>19014</v>
      </c>
      <c r="G9" s="54">
        <v>4189</v>
      </c>
      <c r="H9" s="54">
        <v>0</v>
      </c>
      <c r="I9" s="54">
        <v>0</v>
      </c>
      <c r="J9" s="56">
        <v>0</v>
      </c>
      <c r="K9" s="54">
        <v>0</v>
      </c>
      <c r="L9" s="56">
        <v>0</v>
      </c>
      <c r="M9" s="54">
        <v>0</v>
      </c>
      <c r="N9" s="23">
        <v>16074</v>
      </c>
      <c r="O9" s="24">
        <f t="shared" si="0"/>
        <v>249623</v>
      </c>
      <c r="P9" s="26">
        <f t="shared" si="1"/>
        <v>15.529613039691426</v>
      </c>
    </row>
    <row r="10" spans="1:16" x14ac:dyDescent="0.25">
      <c r="A10" s="51">
        <v>4</v>
      </c>
      <c r="B10" s="81" t="s">
        <v>25</v>
      </c>
      <c r="C10" s="54">
        <v>376337</v>
      </c>
      <c r="D10" s="54">
        <v>237733</v>
      </c>
      <c r="E10" s="54">
        <v>28397</v>
      </c>
      <c r="F10" s="54">
        <v>19584</v>
      </c>
      <c r="G10" s="54">
        <v>8813</v>
      </c>
      <c r="H10" s="54">
        <v>0</v>
      </c>
      <c r="I10" s="54">
        <v>0</v>
      </c>
      <c r="J10" s="56">
        <v>0</v>
      </c>
      <c r="K10" s="54">
        <v>4000</v>
      </c>
      <c r="L10" s="56">
        <v>1</v>
      </c>
      <c r="M10" s="54">
        <v>106207</v>
      </c>
      <c r="N10" s="23">
        <v>25180</v>
      </c>
      <c r="O10" s="24">
        <f t="shared" si="0"/>
        <v>372337</v>
      </c>
      <c r="P10" s="26">
        <f t="shared" si="1"/>
        <v>14.787013502779985</v>
      </c>
    </row>
    <row r="11" spans="1:16" x14ac:dyDescent="0.25">
      <c r="A11" s="51">
        <v>5</v>
      </c>
      <c r="B11" s="81" t="s">
        <v>26</v>
      </c>
      <c r="C11" s="54">
        <v>521525</v>
      </c>
      <c r="D11" s="54">
        <v>295282</v>
      </c>
      <c r="E11" s="54">
        <v>34800</v>
      </c>
      <c r="F11" s="54">
        <v>25361.200000000001</v>
      </c>
      <c r="G11" s="54">
        <v>9300</v>
      </c>
      <c r="H11" s="54">
        <v>138.80000000000001</v>
      </c>
      <c r="I11" s="54">
        <v>0</v>
      </c>
      <c r="J11" s="56">
        <v>0</v>
      </c>
      <c r="K11" s="54">
        <v>10789</v>
      </c>
      <c r="L11" s="56">
        <v>2</v>
      </c>
      <c r="M11" s="54">
        <v>180654</v>
      </c>
      <c r="N11" s="23">
        <v>33020</v>
      </c>
      <c r="O11" s="24">
        <f t="shared" si="0"/>
        <v>510736</v>
      </c>
      <c r="P11" s="26">
        <f t="shared" si="1"/>
        <v>15.467474258025439</v>
      </c>
    </row>
    <row r="12" spans="1:16" x14ac:dyDescent="0.25">
      <c r="A12" s="82">
        <v>6</v>
      </c>
      <c r="B12" s="83" t="s">
        <v>27</v>
      </c>
      <c r="C12" s="54">
        <v>575986</v>
      </c>
      <c r="D12" s="54">
        <v>376059</v>
      </c>
      <c r="E12" s="54">
        <v>35878</v>
      </c>
      <c r="F12" s="54">
        <v>30885</v>
      </c>
      <c r="G12" s="54">
        <v>3993</v>
      </c>
      <c r="H12" s="54">
        <v>1000</v>
      </c>
      <c r="I12" s="54">
        <v>0</v>
      </c>
      <c r="J12" s="56">
        <v>0</v>
      </c>
      <c r="K12" s="54">
        <v>4624</v>
      </c>
      <c r="L12" s="56">
        <v>0.8</v>
      </c>
      <c r="M12" s="54">
        <v>159425</v>
      </c>
      <c r="N12" s="23">
        <v>36160</v>
      </c>
      <c r="O12" s="24">
        <f t="shared" si="0"/>
        <v>571362</v>
      </c>
      <c r="P12" s="26">
        <f t="shared" si="1"/>
        <v>15.800940265486725</v>
      </c>
    </row>
    <row r="13" spans="1:16" x14ac:dyDescent="0.25">
      <c r="A13" s="82">
        <v>7</v>
      </c>
      <c r="B13" s="83" t="s">
        <v>29</v>
      </c>
      <c r="C13" s="54">
        <v>930955</v>
      </c>
      <c r="D13" s="54">
        <v>474382</v>
      </c>
      <c r="E13" s="54">
        <v>75381</v>
      </c>
      <c r="F13" s="54">
        <v>72112</v>
      </c>
      <c r="G13" s="54">
        <v>3269</v>
      </c>
      <c r="H13" s="54">
        <v>0</v>
      </c>
      <c r="I13" s="54">
        <v>0</v>
      </c>
      <c r="J13" s="56">
        <v>0</v>
      </c>
      <c r="K13" s="54">
        <v>23216</v>
      </c>
      <c r="L13" s="56">
        <v>2.4</v>
      </c>
      <c r="M13" s="54">
        <v>357976</v>
      </c>
      <c r="N13" s="23">
        <v>95189</v>
      </c>
      <c r="O13" s="24">
        <f t="shared" si="0"/>
        <v>907739</v>
      </c>
      <c r="P13" s="26">
        <f t="shared" si="1"/>
        <v>9.5361753984178836</v>
      </c>
    </row>
    <row r="14" spans="1:16" x14ac:dyDescent="0.25">
      <c r="A14" s="20" t="s">
        <v>21</v>
      </c>
      <c r="B14" s="21"/>
      <c r="C14" s="13">
        <f t="shared" ref="C14:K14" si="2">SUM(C7:C13)</f>
        <v>3655132</v>
      </c>
      <c r="D14" s="13">
        <f t="shared" si="2"/>
        <v>2231606</v>
      </c>
      <c r="E14" s="13">
        <f t="shared" si="2"/>
        <v>258127</v>
      </c>
      <c r="F14" s="13">
        <f t="shared" si="2"/>
        <v>212594.2</v>
      </c>
      <c r="G14" s="13">
        <f t="shared" si="2"/>
        <v>43667</v>
      </c>
      <c r="H14" s="13">
        <f t="shared" si="2"/>
        <v>1481.8</v>
      </c>
      <c r="I14" s="13">
        <f t="shared" si="2"/>
        <v>384</v>
      </c>
      <c r="J14" s="14">
        <f t="shared" si="2"/>
        <v>1738</v>
      </c>
      <c r="K14" s="13">
        <f t="shared" si="2"/>
        <v>62754</v>
      </c>
      <c r="L14" s="14">
        <v>1.7</v>
      </c>
      <c r="M14" s="13">
        <f>SUM(M7:M13)</f>
        <v>1100907</v>
      </c>
      <c r="N14" s="26"/>
      <c r="O14" s="24"/>
      <c r="P14" s="25"/>
    </row>
    <row r="15" spans="1:16" ht="15.75" thickBot="1" x14ac:dyDescent="0.3">
      <c r="A15" s="84">
        <v>8</v>
      </c>
      <c r="B15" s="85" t="s">
        <v>28</v>
      </c>
      <c r="C15" s="58">
        <v>1679560</v>
      </c>
      <c r="D15" s="58">
        <v>1467200</v>
      </c>
      <c r="E15" s="58">
        <v>172700</v>
      </c>
      <c r="F15" s="58">
        <v>156000</v>
      </c>
      <c r="G15" s="58">
        <v>13700</v>
      </c>
      <c r="H15" s="58">
        <v>3000</v>
      </c>
      <c r="I15" s="58">
        <v>0</v>
      </c>
      <c r="J15" s="59">
        <v>0</v>
      </c>
      <c r="K15" s="58">
        <v>1470</v>
      </c>
      <c r="L15" s="59">
        <v>0.1</v>
      </c>
      <c r="M15" s="58">
        <v>38190</v>
      </c>
      <c r="N15" s="23">
        <v>543493</v>
      </c>
      <c r="O15" s="24">
        <f>C15-J15-K15</f>
        <v>1678090</v>
      </c>
      <c r="P15" s="26">
        <f>O15/N15</f>
        <v>3.0876018642374419</v>
      </c>
    </row>
    <row r="16" spans="1:16" ht="15.75" thickBot="1" x14ac:dyDescent="0.3">
      <c r="A16" s="17" t="s">
        <v>21</v>
      </c>
      <c r="B16" s="18"/>
      <c r="C16" s="15">
        <f t="shared" ref="C16:K16" si="3">SUM(C14:C15)</f>
        <v>5334692</v>
      </c>
      <c r="D16" s="15">
        <f t="shared" si="3"/>
        <v>3698806</v>
      </c>
      <c r="E16" s="15">
        <f t="shared" si="3"/>
        <v>430827</v>
      </c>
      <c r="F16" s="15">
        <f t="shared" si="3"/>
        <v>368594.2</v>
      </c>
      <c r="G16" s="15">
        <f t="shared" si="3"/>
        <v>57367</v>
      </c>
      <c r="H16" s="15">
        <f t="shared" si="3"/>
        <v>4481.8</v>
      </c>
      <c r="I16" s="15">
        <f t="shared" si="3"/>
        <v>384</v>
      </c>
      <c r="J16" s="15">
        <f t="shared" si="3"/>
        <v>1738</v>
      </c>
      <c r="K16" s="15">
        <f t="shared" si="3"/>
        <v>64224</v>
      </c>
      <c r="L16" s="12">
        <v>1.2</v>
      </c>
      <c r="M16" s="15">
        <f>SUM(M14:M15)</f>
        <v>1139097</v>
      </c>
      <c r="N16" s="4"/>
      <c r="O16" s="4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x14ac:dyDescent="0.25">
      <c r="N18" s="4"/>
    </row>
    <row r="19" spans="1:14" x14ac:dyDescent="0.25">
      <c r="N19" s="4"/>
    </row>
    <row r="20" spans="1:14" x14ac:dyDescent="0.25">
      <c r="N20" s="4"/>
    </row>
  </sheetData>
  <sortState ref="B73:C79">
    <sortCondition ref="C72"/>
  </sortState>
  <mergeCells count="16">
    <mergeCell ref="A14:B14"/>
    <mergeCell ref="A16:B16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O21" sqref="O21"/>
    </sheetView>
  </sheetViews>
  <sheetFormatPr defaultRowHeight="15" x14ac:dyDescent="0.25"/>
  <cols>
    <col min="1" max="1" width="8" customWidth="1"/>
    <col min="2" max="2" width="9.140625" hidden="1" customWidth="1"/>
  </cols>
  <sheetData>
    <row r="3" spans="1:3" x14ac:dyDescent="0.25">
      <c r="A3" t="s">
        <v>31</v>
      </c>
      <c r="C3" s="9">
        <v>0.34</v>
      </c>
    </row>
    <row r="4" spans="1:3" x14ac:dyDescent="0.25">
      <c r="A4" t="s">
        <v>3</v>
      </c>
      <c r="C4" s="16">
        <v>0.55800000000000005</v>
      </c>
    </row>
    <row r="5" spans="1:3" x14ac:dyDescent="0.25">
      <c r="A5" t="s">
        <v>4</v>
      </c>
      <c r="C5" s="16">
        <v>9.6000000000000002E-2</v>
      </c>
    </row>
    <row r="6" spans="1:3" x14ac:dyDescent="0.25">
      <c r="A6" t="s">
        <v>32</v>
      </c>
      <c r="C6" s="16">
        <v>6.0000000000000001E-3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F1" workbookViewId="0">
      <selection activeCell="P15" sqref="P15"/>
    </sheetView>
  </sheetViews>
  <sheetFormatPr defaultRowHeight="15" x14ac:dyDescent="0.25"/>
  <cols>
    <col min="1" max="1" width="18.28515625" customWidth="1"/>
    <col min="7" max="7" width="15.140625" customWidth="1"/>
    <col min="8" max="8" width="17.7109375" customWidth="1"/>
  </cols>
  <sheetData>
    <row r="1" spans="1:8" x14ac:dyDescent="0.25">
      <c r="A1" t="s">
        <v>3</v>
      </c>
      <c r="B1" s="9">
        <v>0.63</v>
      </c>
      <c r="C1" s="9"/>
    </row>
    <row r="2" spans="1:8" x14ac:dyDescent="0.25">
      <c r="A2" t="s">
        <v>4</v>
      </c>
      <c r="B2" s="9">
        <v>0.11</v>
      </c>
      <c r="C2" s="9"/>
    </row>
    <row r="3" spans="1:8" x14ac:dyDescent="0.25">
      <c r="A3" t="s">
        <v>6</v>
      </c>
      <c r="B3" s="9">
        <v>0.03</v>
      </c>
      <c r="C3" s="9"/>
    </row>
    <row r="4" spans="1:8" x14ac:dyDescent="0.25">
      <c r="A4" t="s">
        <v>30</v>
      </c>
      <c r="B4" s="9">
        <v>0.24</v>
      </c>
      <c r="C4" s="9"/>
    </row>
    <row r="11" spans="1:8" x14ac:dyDescent="0.25">
      <c r="G11" s="8" t="s">
        <v>28</v>
      </c>
      <c r="H11">
        <v>9.32</v>
      </c>
    </row>
    <row r="12" spans="1:8" x14ac:dyDescent="0.25">
      <c r="G12" s="8" t="s">
        <v>29</v>
      </c>
      <c r="H12" s="11">
        <v>23.2</v>
      </c>
    </row>
    <row r="13" spans="1:8" x14ac:dyDescent="0.25">
      <c r="G13" s="7" t="s">
        <v>23</v>
      </c>
      <c r="H13">
        <v>40.33</v>
      </c>
    </row>
    <row r="14" spans="1:8" x14ac:dyDescent="0.25">
      <c r="G14" s="7" t="s">
        <v>26</v>
      </c>
      <c r="H14">
        <v>42.39</v>
      </c>
    </row>
    <row r="15" spans="1:8" x14ac:dyDescent="0.25">
      <c r="G15" s="7" t="s">
        <v>25</v>
      </c>
      <c r="H15">
        <v>43.11</v>
      </c>
    </row>
    <row r="16" spans="1:8" x14ac:dyDescent="0.25">
      <c r="G16" s="8" t="s">
        <v>27</v>
      </c>
      <c r="H16">
        <v>45.9</v>
      </c>
    </row>
    <row r="17" spans="7:8" x14ac:dyDescent="0.25">
      <c r="G17" s="6" t="s">
        <v>22</v>
      </c>
      <c r="H17">
        <v>60.03</v>
      </c>
    </row>
    <row r="18" spans="7:8" x14ac:dyDescent="0.25">
      <c r="G18" s="10" t="s">
        <v>24</v>
      </c>
      <c r="H18">
        <v>69.040000000000006</v>
      </c>
    </row>
    <row r="24" spans="7:8" x14ac:dyDescent="0.25">
      <c r="G24" s="6" t="s">
        <v>22</v>
      </c>
      <c r="H24" s="5">
        <v>60.03</v>
      </c>
    </row>
    <row r="25" spans="7:8" x14ac:dyDescent="0.25">
      <c r="G25" s="8" t="s">
        <v>28</v>
      </c>
      <c r="H25" s="5">
        <v>9.32</v>
      </c>
    </row>
    <row r="26" spans="7:8" x14ac:dyDescent="0.25">
      <c r="G26" s="8" t="s">
        <v>29</v>
      </c>
      <c r="H26" s="5">
        <v>23.2</v>
      </c>
    </row>
    <row r="27" spans="7:8" x14ac:dyDescent="0.25">
      <c r="G27" s="7" t="s">
        <v>23</v>
      </c>
      <c r="H27" s="5">
        <v>40.33</v>
      </c>
    </row>
    <row r="28" spans="7:8" x14ac:dyDescent="0.25">
      <c r="G28" s="7" t="s">
        <v>26</v>
      </c>
      <c r="H28" s="5">
        <v>42.39</v>
      </c>
    </row>
    <row r="29" spans="7:8" x14ac:dyDescent="0.25">
      <c r="G29" s="7" t="s">
        <v>25</v>
      </c>
      <c r="H29" s="5">
        <v>43.11</v>
      </c>
    </row>
    <row r="30" spans="7:8" x14ac:dyDescent="0.25">
      <c r="G30" s="8" t="s">
        <v>27</v>
      </c>
      <c r="H30" s="5">
        <v>45.9</v>
      </c>
    </row>
    <row r="31" spans="7:8" x14ac:dyDescent="0.25">
      <c r="G31" s="10" t="s">
        <v>24</v>
      </c>
      <c r="H31" s="5">
        <v>69.040000000000006</v>
      </c>
    </row>
    <row r="34" spans="7:11" x14ac:dyDescent="0.25">
      <c r="G34" s="8" t="s">
        <v>28</v>
      </c>
      <c r="H34" s="5">
        <v>9.32</v>
      </c>
    </row>
    <row r="35" spans="7:11" x14ac:dyDescent="0.25">
      <c r="G35" s="8" t="s">
        <v>29</v>
      </c>
      <c r="H35" s="5">
        <v>23.2</v>
      </c>
    </row>
    <row r="36" spans="7:11" x14ac:dyDescent="0.25">
      <c r="G36" s="7" t="s">
        <v>23</v>
      </c>
      <c r="H36" s="5">
        <v>40.33</v>
      </c>
    </row>
    <row r="37" spans="7:11" x14ac:dyDescent="0.25">
      <c r="G37" s="7" t="s">
        <v>26</v>
      </c>
      <c r="H37" s="5">
        <v>42.39</v>
      </c>
    </row>
    <row r="38" spans="7:11" x14ac:dyDescent="0.25">
      <c r="G38" s="7" t="s">
        <v>25</v>
      </c>
      <c r="H38" s="5">
        <v>43.11</v>
      </c>
      <c r="J38" s="6"/>
    </row>
    <row r="39" spans="7:11" x14ac:dyDescent="0.25">
      <c r="G39" s="8" t="s">
        <v>27</v>
      </c>
      <c r="H39" s="5">
        <v>45.9</v>
      </c>
      <c r="J39" s="8"/>
    </row>
    <row r="40" spans="7:11" x14ac:dyDescent="0.25">
      <c r="G40" s="6" t="s">
        <v>22</v>
      </c>
      <c r="H40" s="5">
        <v>60.03</v>
      </c>
      <c r="J40" s="8"/>
      <c r="K40" s="11"/>
    </row>
    <row r="41" spans="7:11" x14ac:dyDescent="0.25">
      <c r="G41" s="10" t="s">
        <v>24</v>
      </c>
      <c r="H41" s="5">
        <v>69.040000000000006</v>
      </c>
      <c r="J41" s="7"/>
    </row>
    <row r="42" spans="7:11" x14ac:dyDescent="0.25">
      <c r="J42" s="7"/>
    </row>
    <row r="43" spans="7:11" x14ac:dyDescent="0.25">
      <c r="J43" s="7"/>
    </row>
    <row r="44" spans="7:11" x14ac:dyDescent="0.25">
      <c r="J44" s="8"/>
    </row>
    <row r="45" spans="7:11" x14ac:dyDescent="0.25">
      <c r="J45" s="10"/>
    </row>
  </sheetData>
  <sortState ref="G11:H18">
    <sortCondition ref="H11:H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Lapas3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2014-05-28T11:17:15Z</cp:lastPrinted>
  <dcterms:created xsi:type="dcterms:W3CDTF">2014-01-10T08:14:18Z</dcterms:created>
  <dcterms:modified xsi:type="dcterms:W3CDTF">2017-08-08T09:07:24Z</dcterms:modified>
</cp:coreProperties>
</file>