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demaz\Desktop\statistika2014\"/>
    </mc:Choice>
  </mc:AlternateContent>
  <bookViews>
    <workbookView xWindow="480" yWindow="135" windowWidth="18195" windowHeight="11760" activeTab="1"/>
  </bookViews>
  <sheets>
    <sheet name="Alytaus" sheetId="1" r:id="rId1"/>
    <sheet name="Vilniaus" sheetId="2" r:id="rId2"/>
    <sheet name="Lapas1" sheetId="3" state="hidden" r:id="rId3"/>
  </sheets>
  <calcPr calcId="152511"/>
</workbook>
</file>

<file path=xl/calcChain.xml><?xml version="1.0" encoding="utf-8"?>
<calcChain xmlns="http://schemas.openxmlformats.org/spreadsheetml/2006/main">
  <c r="A11" i="3" l="1"/>
  <c r="V8" i="2" l="1"/>
  <c r="V9" i="2"/>
  <c r="V10" i="2"/>
  <c r="V11" i="2"/>
  <c r="V12" i="2"/>
  <c r="V13" i="2"/>
  <c r="V7" i="2"/>
  <c r="Q8" i="2"/>
  <c r="Q10" i="2"/>
  <c r="Q11" i="2"/>
  <c r="Q13" i="2"/>
  <c r="Q15" i="2"/>
  <c r="Q7" i="2"/>
  <c r="L8" i="2"/>
  <c r="L9" i="2"/>
  <c r="L10" i="2"/>
  <c r="L11" i="2"/>
  <c r="L12" i="2"/>
  <c r="L13" i="2"/>
  <c r="L7" i="2"/>
  <c r="G8" i="2"/>
  <c r="G9" i="2"/>
  <c r="G10" i="2"/>
  <c r="G11" i="2"/>
  <c r="G12" i="2"/>
  <c r="G13" i="2"/>
  <c r="G15" i="2"/>
  <c r="G7" i="2"/>
  <c r="T14" i="2"/>
  <c r="T16" i="2" s="1"/>
  <c r="S14" i="2"/>
  <c r="S16" i="2" s="1"/>
  <c r="O14" i="2"/>
  <c r="O16" i="2" s="1"/>
  <c r="N14" i="2"/>
  <c r="N16" i="2" s="1"/>
  <c r="J14" i="2"/>
  <c r="J16" i="2" s="1"/>
  <c r="I14" i="2"/>
  <c r="I16" i="2" s="1"/>
  <c r="H14" i="2"/>
  <c r="H16" i="2" s="1"/>
  <c r="E14" i="2"/>
  <c r="E16" i="2" s="1"/>
  <c r="D14" i="2"/>
  <c r="D16" i="2" s="1"/>
  <c r="V9" i="1"/>
  <c r="V10" i="1"/>
  <c r="V11" i="1"/>
  <c r="V8" i="1"/>
  <c r="Q8" i="1"/>
  <c r="Q9" i="1"/>
  <c r="Q10" i="1"/>
  <c r="Q7" i="1"/>
  <c r="L8" i="1"/>
  <c r="L9" i="1"/>
  <c r="L10" i="1"/>
  <c r="L11" i="1"/>
  <c r="L7" i="1"/>
  <c r="G8" i="1"/>
  <c r="G9" i="1"/>
  <c r="G10" i="1"/>
  <c r="G11" i="1"/>
  <c r="G7" i="1"/>
  <c r="T12" i="1"/>
  <c r="S12" i="1"/>
  <c r="O12" i="1"/>
  <c r="N12" i="1"/>
  <c r="J12" i="1"/>
  <c r="I12" i="1"/>
  <c r="E12" i="1"/>
  <c r="D12" i="1"/>
  <c r="M14" i="2" l="1"/>
  <c r="M16" i="2" l="1"/>
  <c r="R14" i="2"/>
  <c r="R16" i="2" s="1"/>
  <c r="C14" i="2" l="1"/>
  <c r="C16" i="2" l="1"/>
  <c r="R12" i="1"/>
  <c r="M12" i="1"/>
  <c r="H12" i="1"/>
  <c r="C12" i="1"/>
  <c r="F14" i="2" l="1"/>
  <c r="G14" i="2" s="1"/>
  <c r="K14" i="2"/>
  <c r="L14" i="2" s="1"/>
  <c r="U14" i="2"/>
  <c r="V14" i="2" s="1"/>
  <c r="P14" i="2" l="1"/>
  <c r="Q14" i="2" s="1"/>
  <c r="F16" i="2"/>
  <c r="G16" i="2" s="1"/>
  <c r="U16" i="2" l="1"/>
  <c r="V16" i="2" s="1"/>
  <c r="P16" i="2"/>
  <c r="Q16" i="2" s="1"/>
  <c r="K16" i="2"/>
  <c r="L16" i="2" s="1"/>
  <c r="U12" i="1"/>
  <c r="V12" i="1" s="1"/>
  <c r="P12" i="1"/>
  <c r="Q12" i="1" s="1"/>
  <c r="K12" i="1"/>
  <c r="L12" i="1" s="1"/>
  <c r="F12" i="1"/>
  <c r="G12" i="1" s="1"/>
</calcChain>
</file>

<file path=xl/sharedStrings.xml><?xml version="1.0" encoding="utf-8"?>
<sst xmlns="http://schemas.openxmlformats.org/spreadsheetml/2006/main" count="103" uniqueCount="34">
  <si>
    <t>Eil. Nr.</t>
  </si>
  <si>
    <t>Savivaldybių</t>
  </si>
  <si>
    <t>SVB tinklo bibliotekose</t>
  </si>
  <si>
    <t>Skirtumas</t>
  </si>
  <si>
    <t>VB</t>
  </si>
  <si>
    <t>Miesto fil.</t>
  </si>
  <si>
    <t>Kaimo fil.</t>
  </si>
  <si>
    <t xml:space="preserve">viešosios </t>
  </si>
  <si>
    <t>bibliotekos</t>
  </si>
  <si>
    <t>Iš viso</t>
  </si>
  <si>
    <t>Perreg.</t>
  </si>
  <si>
    <t>Nauji</t>
  </si>
  <si>
    <t>Alytaus m.</t>
  </si>
  <si>
    <t>Alytaus r.</t>
  </si>
  <si>
    <t>Druskininkai</t>
  </si>
  <si>
    <t>Lazdijai</t>
  </si>
  <si>
    <t>Varėna</t>
  </si>
  <si>
    <t>Iš viso:</t>
  </si>
  <si>
    <t>Skirtu-mas</t>
  </si>
  <si>
    <t xml:space="preserve"> Elektrėnai</t>
  </si>
  <si>
    <t xml:space="preserve"> Šalčininkai</t>
  </si>
  <si>
    <t xml:space="preserve"> Širvintos</t>
  </si>
  <si>
    <t xml:space="preserve"> Švenčionys</t>
  </si>
  <si>
    <t xml:space="preserve"> Trakai</t>
  </si>
  <si>
    <t xml:space="preserve"> Ukmergė</t>
  </si>
  <si>
    <t xml:space="preserve"> Vilniaus m.</t>
  </si>
  <si>
    <t xml:space="preserve"> Vilniaus r.</t>
  </si>
  <si>
    <t>x</t>
  </si>
  <si>
    <t>0*</t>
  </si>
  <si>
    <t>3.2. ALYTAUS APSKRITIES SAVIVALDYBIŲ VIEŠŲJŲ BIBLIOTEKŲ VARTOTOJŲ SKAIČIUS 2013-2014 M.</t>
  </si>
  <si>
    <t>3.2. VILNIAUS APSKRITIES SAVIVALDYBIŲ VIEŠŲJŲ BIBLIOTEKŲ VARTOTOJŲ SKAIČIUS 2013-2014 M.</t>
  </si>
  <si>
    <t>KF</t>
  </si>
  <si>
    <t>MF</t>
  </si>
  <si>
    <r>
      <rPr>
        <b/>
        <sz val="10"/>
        <color theme="5" tint="-0.499984740745262"/>
        <rFont val="Arial"/>
        <family val="2"/>
        <charset val="186"/>
      </rPr>
      <t xml:space="preserve">*Vilniaus m. </t>
    </r>
    <r>
      <rPr>
        <sz val="10"/>
        <color theme="5" tint="-0.499984740745262"/>
        <rFont val="Arial"/>
        <family val="2"/>
        <charset val="186"/>
      </rPr>
      <t>CB dėl rekonstrukcijos darbų nuo 2007 m. vartotojų neaptarnauja.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</si>
</sst>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0.5"/>
      <color theme="5" tint="-0.249977111117893"/>
      <name val="Arial"/>
      <family val="2"/>
      <charset val="186"/>
    </font>
    <font>
      <sz val="8"/>
      <color theme="5" tint="-0.249977111117893"/>
      <name val="Arial"/>
      <family val="2"/>
      <charset val="186"/>
    </font>
    <font>
      <sz val="8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11"/>
      <color theme="5" tint="-0.499984740745262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 wrapText="1"/>
    </xf>
    <xf numFmtId="0" fontId="1" fillId="2" borderId="0" xfId="0" applyFont="1" applyFill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6" fillId="2" borderId="0" xfId="0" applyFont="1" applyFill="1"/>
    <xf numFmtId="0" fontId="5" fillId="3" borderId="11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vertical="center" wrapText="1"/>
    </xf>
    <xf numFmtId="0" fontId="7" fillId="2" borderId="0" xfId="0" applyFont="1" applyFill="1"/>
    <xf numFmtId="9" fontId="0" fillId="0" borderId="0" xfId="0" applyNumberFormat="1"/>
    <xf numFmtId="0" fontId="5" fillId="3" borderId="1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left"/>
    </xf>
    <xf numFmtId="0" fontId="8" fillId="3" borderId="14" xfId="0" applyFont="1" applyFill="1" applyBorder="1" applyAlignment="1">
      <alignment horizontal="left"/>
    </xf>
    <xf numFmtId="0" fontId="11" fillId="3" borderId="11" xfId="0" applyFont="1" applyFill="1" applyBorder="1" applyAlignment="1">
      <alignment horizont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left"/>
    </xf>
    <xf numFmtId="0" fontId="8" fillId="2" borderId="0" xfId="0" applyFont="1" applyFill="1" applyAlignment="1">
      <alignment vertical="center"/>
    </xf>
    <xf numFmtId="0" fontId="14" fillId="2" borderId="0" xfId="0" applyFont="1" applyFill="1"/>
    <xf numFmtId="0" fontId="9" fillId="4" borderId="17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right"/>
    </xf>
    <xf numFmtId="0" fontId="11" fillId="3" borderId="2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5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right"/>
    </xf>
    <xf numFmtId="0" fontId="9" fillId="4" borderId="8" xfId="0" applyFont="1" applyFill="1" applyBorder="1" applyAlignment="1">
      <alignment horizontal="right"/>
    </xf>
    <xf numFmtId="0" fontId="9" fillId="4" borderId="15" xfId="0" applyFont="1" applyFill="1" applyBorder="1" applyAlignment="1">
      <alignment horizontal="right"/>
    </xf>
    <xf numFmtId="0" fontId="13" fillId="4" borderId="16" xfId="0" applyFont="1" applyFill="1" applyBorder="1" applyAlignment="1"/>
    <xf numFmtId="0" fontId="10" fillId="3" borderId="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FFFFFF"/>
      <color rgb="FFFCD5B4"/>
      <color rgb="FFFDEADA"/>
      <color rgb="FFCB3323"/>
      <color rgb="FFFEF4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Vartotojų skaičiaus kaita Alytaus apskrities bibliotekose 2012-2014 m.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19340296004666083"/>
          <c:w val="0.97499999999999998"/>
          <c:h val="0.7084569116360454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0.240740740740740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0925337632079971E-17"/>
                  <c:y val="0.31944444444444442"/>
                </c:manualLayout>
              </c:layout>
              <c:tx>
                <c:rich>
                  <a:bodyPr/>
                  <a:lstStyle/>
                  <a:p>
                    <a:fld id="{8B966D01-BC9F-43A5-9066-29799298B25A}" type="VALUE">
                      <a:rPr lang="en-US"/>
                      <a:pPr/>
                      <a:t>[REIKŠMĖ]</a:t>
                    </a:fld>
                    <a:endParaRPr lang="en-US"/>
                  </a:p>
                  <a:p>
                    <a:r>
                      <a:rPr lang="en-US"/>
                      <a:t>(+0,1%)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8.3333333333332309E-3"/>
                  <c:y val="0.14814814814814806"/>
                </c:manualLayout>
              </c:layout>
              <c:tx>
                <c:rich>
                  <a:bodyPr/>
                  <a:lstStyle/>
                  <a:p>
                    <a:fld id="{4486A3D2-224E-492D-BC0B-4BB8982526BD}" type="VALUE">
                      <a:rPr lang="en-US"/>
                      <a:pPr/>
                      <a:t>[REIKŠMĖ]</a:t>
                    </a:fld>
                    <a:endParaRPr lang="en-US"/>
                  </a:p>
                  <a:p>
                    <a:r>
                      <a:rPr lang="en-US"/>
                      <a:t>(-0,5%)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Lapas1!$A$6:$A$8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Lapas1!$B$6:$B$8</c:f>
              <c:numCache>
                <c:formatCode>General</c:formatCode>
                <c:ptCount val="3"/>
                <c:pt idx="0">
                  <c:v>45153</c:v>
                </c:pt>
                <c:pt idx="1">
                  <c:v>45199</c:v>
                </c:pt>
                <c:pt idx="2">
                  <c:v>44960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540687680"/>
        <c:axId val="-540674624"/>
        <c:axId val="0"/>
      </c:bar3DChart>
      <c:catAx>
        <c:axId val="-540687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540674624"/>
        <c:crosses val="autoZero"/>
        <c:auto val="1"/>
        <c:lblAlgn val="ctr"/>
        <c:lblOffset val="100"/>
        <c:noMultiLvlLbl val="0"/>
      </c:catAx>
      <c:valAx>
        <c:axId val="-5406746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540687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Vartotoj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pasiskirstymas 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Alytaus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 apskrities bibliotekų padaliniuose   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656804461942257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8611111111111112E-2"/>
          <c:y val="0.25040606725146197"/>
          <c:w val="0.93055555555555558"/>
          <c:h val="0.6810540935672513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24441327646544181"/>
                  <c:y val="-9.382346491228070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>
                        <a:solidFill>
                          <a:schemeClr val="bg1"/>
                        </a:solidFill>
                      </a:rPr>
                      <a:t>VB</a:t>
                    </a:r>
                  </a:p>
                  <a:p>
                    <a:pPr>
                      <a:defRPr/>
                    </a:pPr>
                    <a:fld id="{FAEF6A82-F5A4-4E11-AB36-B179FC38A9E8}" type="VALUE">
                      <a:rPr lang="en-US" sz="1050" b="1">
                        <a:solidFill>
                          <a:schemeClr val="bg1"/>
                        </a:solidFill>
                      </a:rPr>
                      <a:pPr>
                        <a:defRPr/>
                      </a:pPr>
                      <a:t>[REIKŠMĖ]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487510936132981"/>
                      <c:h val="0.23195138888888889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.234961176727909"/>
                  <c:y val="-0.1625542763157894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5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 sz="1050">
                      <a:solidFill>
                        <a:schemeClr val="bg1"/>
                      </a:solidFill>
                    </a:endParaRPr>
                  </a:p>
                  <a:p>
                    <a:pPr>
                      <a:defRPr sz="1050">
                        <a:solidFill>
                          <a:schemeClr val="bg1"/>
                        </a:solidFill>
                      </a:defRPr>
                    </a:pPr>
                    <a:r>
                      <a:rPr lang="en-US" sz="1050" b="1">
                        <a:solidFill>
                          <a:schemeClr val="bg1"/>
                        </a:solidFill>
                      </a:rPr>
                      <a:t>Kaimo fil.</a:t>
                    </a:r>
                  </a:p>
                  <a:p>
                    <a:pPr>
                      <a:defRPr sz="1050">
                        <a:solidFill>
                          <a:schemeClr val="bg1"/>
                        </a:solidFill>
                      </a:defRPr>
                    </a:pPr>
                    <a:fld id="{190A8914-67CA-46B1-ACA8-FC2A3B1407CD}" type="VALUE">
                      <a:rPr lang="en-US" sz="1050" b="1">
                        <a:solidFill>
                          <a:schemeClr val="bg1"/>
                        </a:solidFill>
                      </a:rPr>
                      <a:pPr>
                        <a:defRPr sz="1050">
                          <a:solidFill>
                            <a:schemeClr val="bg1"/>
                          </a:solidFill>
                        </a:defRPr>
                      </a:pPr>
                      <a:t>[REIKŠMĖ]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820844269466314"/>
                      <c:h val="0.26451388888888888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.11251006124234465"/>
                  <c:y val="0.1336458333333333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tx1"/>
                        </a:solidFill>
                      </a:rPr>
                      <a:t>Miesto fil.</a:t>
                    </a:r>
                  </a:p>
                  <a:p>
                    <a:fld id="{F7DF8AF6-0D6E-4BB0-A986-457675E0E5DD}" type="VALUE">
                      <a:rPr lang="en-US" sz="1050" b="1">
                        <a:solidFill>
                          <a:schemeClr val="tx1"/>
                        </a:solidFill>
                      </a:rPr>
                      <a:pPr/>
                      <a:t>[REIKŠMĖ]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Lapas1!$A$24:$A$26</c:f>
              <c:strCache>
                <c:ptCount val="3"/>
                <c:pt idx="0">
                  <c:v>VB</c:v>
                </c:pt>
                <c:pt idx="1">
                  <c:v>KF</c:v>
                </c:pt>
                <c:pt idx="2">
                  <c:v>MF</c:v>
                </c:pt>
              </c:strCache>
            </c:strRef>
          </c:cat>
          <c:val>
            <c:numRef>
              <c:f>Lapas1!$B$24:$B$26</c:f>
              <c:numCache>
                <c:formatCode>0%</c:formatCode>
                <c:ptCount val="3"/>
                <c:pt idx="0">
                  <c:v>0.5</c:v>
                </c:pt>
                <c:pt idx="1">
                  <c:v>0.36</c:v>
                </c:pt>
                <c:pt idx="2">
                  <c:v>0.13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>
                <a:solidFill>
                  <a:sysClr val="windowText" lastClr="000000"/>
                </a:solidFill>
              </a:rPr>
              <a:t>Vartotojų skaičiaus kaita Vilniaus apskrities bibliotekose 2012-2014 m.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0"/>
                  <c:y val="-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0925337632079971E-17"/>
                  <c:y val="-4.1666666666666664E-2"/>
                </c:manualLayout>
              </c:layout>
              <c:tx>
                <c:rich>
                  <a:bodyPr/>
                  <a:lstStyle/>
                  <a:p>
                    <a:fld id="{EC65E67C-879D-4DD0-B3F1-70491769F492}" type="VALUE">
                      <a:rPr lang="en-US"/>
                      <a:pPr/>
                      <a:t>[REIKŠMĖ]</a:t>
                    </a:fld>
                    <a:endParaRPr lang="en-US"/>
                  </a:p>
                  <a:p>
                    <a:r>
                      <a:rPr lang="en-US"/>
                      <a:t>(+0,05%)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A2052718-DE95-4323-8B01-9D1F2E25FDBF}" type="VALUE">
                      <a:rPr lang="en-US"/>
                      <a:pPr/>
                      <a:t>[REIKŠMĖ]</a:t>
                    </a:fld>
                    <a:endParaRPr lang="en-US"/>
                  </a:p>
                  <a:p>
                    <a:r>
                      <a:rPr lang="en-US"/>
                      <a:t>(-5,5%)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Lapas1!$A$2:$A$4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Lapas1!$B$2:$B$4</c:f>
              <c:numCache>
                <c:formatCode>General</c:formatCode>
                <c:ptCount val="3"/>
                <c:pt idx="0">
                  <c:v>116516</c:v>
                </c:pt>
                <c:pt idx="1">
                  <c:v>116577</c:v>
                </c:pt>
                <c:pt idx="2">
                  <c:v>110470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540678976"/>
        <c:axId val="-540686592"/>
        <c:axId val="0"/>
      </c:bar3DChart>
      <c:catAx>
        <c:axId val="-540678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540686592"/>
        <c:crosses val="autoZero"/>
        <c:auto val="1"/>
        <c:lblAlgn val="ctr"/>
        <c:lblOffset val="100"/>
        <c:noMultiLvlLbl val="0"/>
      </c:catAx>
      <c:valAx>
        <c:axId val="-5406865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540678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Vartotoj</a:t>
            </a:r>
            <a:r>
              <a:rPr lang="lt-LT" b="1">
                <a:solidFill>
                  <a:schemeClr val="tx1"/>
                </a:solidFill>
              </a:rPr>
              <a:t>ų</a:t>
            </a:r>
            <a:r>
              <a:rPr lang="lt-LT" b="1" baseline="0">
                <a:solidFill>
                  <a:schemeClr val="tx1"/>
                </a:solidFill>
              </a:rPr>
              <a:t> pasiskirstymas Vilniaus apskrities bibliotekų padaliniuose   </a:t>
            </a:r>
            <a:endParaRPr lang="lt-LT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11111111111108E-2"/>
          <c:y val="0.27758967629046372"/>
          <c:w val="0.81388888888888888"/>
          <c:h val="0.6674595363079615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14253018372703413"/>
                  <c:y val="0.1491387795275590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100" b="0">
                        <a:solidFill>
                          <a:schemeClr val="tx1"/>
                        </a:solidFill>
                      </a:rPr>
                      <a:t>VB</a:t>
                    </a:r>
                  </a:p>
                  <a:p>
                    <a:pPr>
                      <a:defRPr sz="1100">
                        <a:solidFill>
                          <a:schemeClr val="tx1"/>
                        </a:solidFill>
                      </a:defRPr>
                    </a:pPr>
                    <a:fld id="{28AABE11-9425-46F0-8F06-7E0D0738E40A}" type="VALUE">
                      <a:rPr lang="en-US" sz="1100" b="0">
                        <a:solidFill>
                          <a:schemeClr val="tx1"/>
                        </a:solidFill>
                      </a:rPr>
                      <a:pPr>
                        <a:defRPr sz="1100">
                          <a:solidFill>
                            <a:schemeClr val="tx1"/>
                          </a:solidFill>
                        </a:defRPr>
                      </a:pPr>
                      <a:t>[REIKŠMĖ]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248622047244094"/>
                      <c:h val="0.17888888888888888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0.21693197725284338"/>
                  <c:y val="-0.1249613589967920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Kaimo fil.</a:t>
                    </a:r>
                  </a:p>
                  <a:p>
                    <a:fld id="{420E7540-9FF0-4FDD-8C12-9F25523C534B}" type="VALUE">
                      <a:rPr lang="en-US"/>
                      <a:pPr/>
                      <a:t>[REIKŠMĖ]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.24938910761154853"/>
                  <c:y val="-0.1677639253426655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chemeClr val="bg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100" b="0">
                        <a:solidFill>
                          <a:schemeClr val="bg2"/>
                        </a:solidFill>
                      </a:rPr>
                      <a:t>Miesto fil.</a:t>
                    </a:r>
                  </a:p>
                  <a:p>
                    <a:pPr>
                      <a:defRPr sz="1100">
                        <a:solidFill>
                          <a:schemeClr val="bg2"/>
                        </a:solidFill>
                      </a:defRPr>
                    </a:pPr>
                    <a:fld id="{AAD66A5E-4A37-4392-9A26-B585DBB8A564}" type="VALUE">
                      <a:rPr lang="en-US" sz="1100" b="0">
                        <a:solidFill>
                          <a:schemeClr val="bg2"/>
                        </a:solidFill>
                      </a:rPr>
                      <a:pPr>
                        <a:defRPr sz="1100">
                          <a:solidFill>
                            <a:schemeClr val="bg2"/>
                          </a:solidFill>
                        </a:defRPr>
                      </a:pPr>
                      <a:t>[REIKŠMĖ]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bg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248622047244093"/>
                      <c:h val="0.18898148148148147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2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Lapas1!$A$18:$A$20</c:f>
              <c:strCache>
                <c:ptCount val="3"/>
                <c:pt idx="0">
                  <c:v>VB</c:v>
                </c:pt>
                <c:pt idx="1">
                  <c:v>KF</c:v>
                </c:pt>
                <c:pt idx="2">
                  <c:v>MF</c:v>
                </c:pt>
              </c:strCache>
            </c:strRef>
          </c:cat>
          <c:val>
            <c:numRef>
              <c:f>Lapas1!$B$18:$B$20</c:f>
              <c:numCache>
                <c:formatCode>0%</c:formatCode>
                <c:ptCount val="3"/>
                <c:pt idx="0">
                  <c:v>0.14000000000000001</c:v>
                </c:pt>
                <c:pt idx="1">
                  <c:v>0.27</c:v>
                </c:pt>
                <c:pt idx="2">
                  <c:v>0.59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>
                <a:solidFill>
                  <a:sysClr val="windowText" lastClr="000000"/>
                </a:solidFill>
              </a:rPr>
              <a:t>Vartotojų skaičiaus kaita Vilniaus apskrities bibliotekose 2012-204 m.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0"/>
                  <c:y val="-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0925337632079971E-17"/>
                  <c:y val="-4.1666666666666664E-2"/>
                </c:manualLayout>
              </c:layout>
              <c:tx>
                <c:rich>
                  <a:bodyPr/>
                  <a:lstStyle/>
                  <a:p>
                    <a:fld id="{EC65E67C-879D-4DD0-B3F1-70491769F492}" type="VALUE">
                      <a:rPr lang="en-US"/>
                      <a:pPr/>
                      <a:t>[REIKŠMĖ]</a:t>
                    </a:fld>
                    <a:endParaRPr lang="en-US"/>
                  </a:p>
                  <a:p>
                    <a:r>
                      <a:rPr lang="en-US"/>
                      <a:t>(+0,05%)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2052718-DE95-4323-8B01-9D1F2E25FDBF}" type="VALUE">
                      <a:rPr lang="en-US"/>
                      <a:pPr/>
                      <a:t>[REIKŠMĖ]</a:t>
                    </a:fld>
                    <a:endParaRPr lang="en-US"/>
                  </a:p>
                  <a:p>
                    <a:r>
                      <a:rPr lang="en-US"/>
                      <a:t>(-5,5%)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Lapas1!$A$2:$A$4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Lapas1!$B$2:$B$4</c:f>
              <c:numCache>
                <c:formatCode>General</c:formatCode>
                <c:ptCount val="3"/>
                <c:pt idx="0">
                  <c:v>116516</c:v>
                </c:pt>
                <c:pt idx="1">
                  <c:v>116577</c:v>
                </c:pt>
                <c:pt idx="2">
                  <c:v>110470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540680064"/>
        <c:axId val="-540680608"/>
        <c:axId val="0"/>
      </c:bar3DChart>
      <c:catAx>
        <c:axId val="-540680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540680608"/>
        <c:crosses val="autoZero"/>
        <c:auto val="1"/>
        <c:lblAlgn val="ctr"/>
        <c:lblOffset val="100"/>
        <c:noMultiLvlLbl val="0"/>
      </c:catAx>
      <c:valAx>
        <c:axId val="-5406806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540680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Vartotoj</a:t>
            </a:r>
            <a:r>
              <a:rPr lang="lt-LT" b="1">
                <a:solidFill>
                  <a:schemeClr val="tx1"/>
                </a:solidFill>
              </a:rPr>
              <a:t>ų</a:t>
            </a:r>
            <a:r>
              <a:rPr lang="lt-LT" b="1" baseline="0">
                <a:solidFill>
                  <a:schemeClr val="tx1"/>
                </a:solidFill>
              </a:rPr>
              <a:t> pasiskirstymas Vilniaus apskrities bibliotekų padaliniuose   </a:t>
            </a:r>
            <a:endParaRPr lang="lt-LT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11111111111108E-2"/>
          <c:y val="0.27758967629046372"/>
          <c:w val="0.81388888888888888"/>
          <c:h val="0.6674595363079615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14253018372703413"/>
                  <c:y val="0.1491387795275590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100" b="0">
                        <a:solidFill>
                          <a:schemeClr val="tx1"/>
                        </a:solidFill>
                      </a:rPr>
                      <a:t>VB</a:t>
                    </a:r>
                  </a:p>
                  <a:p>
                    <a:pPr>
                      <a:defRPr sz="1100">
                        <a:solidFill>
                          <a:schemeClr val="tx1"/>
                        </a:solidFill>
                      </a:defRPr>
                    </a:pPr>
                    <a:fld id="{28AABE11-9425-46F0-8F06-7E0D0738E40A}" type="VALUE">
                      <a:rPr lang="en-US" sz="1100" b="0">
                        <a:solidFill>
                          <a:schemeClr val="tx1"/>
                        </a:solidFill>
                      </a:rPr>
                      <a:pPr>
                        <a:defRPr sz="1100">
                          <a:solidFill>
                            <a:schemeClr val="tx1"/>
                          </a:solidFill>
                        </a:defRPr>
                      </a:pPr>
                      <a:t>[REIKŠMĖ]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248622047244094"/>
                      <c:h val="0.17888888888888888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0.21693197725284338"/>
                  <c:y val="-0.1249613589967920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Kaimo fil.</a:t>
                    </a:r>
                  </a:p>
                  <a:p>
                    <a:fld id="{420E7540-9FF0-4FDD-8C12-9F25523C534B}" type="VALUE">
                      <a:rPr lang="en-US"/>
                      <a:pPr/>
                      <a:t>[REIKŠMĖ]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.24938910761154853"/>
                  <c:y val="-0.1677639253426655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chemeClr val="bg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100" b="0">
                        <a:solidFill>
                          <a:schemeClr val="bg2"/>
                        </a:solidFill>
                      </a:rPr>
                      <a:t>Miesto fil.</a:t>
                    </a:r>
                  </a:p>
                  <a:p>
                    <a:pPr>
                      <a:defRPr sz="1100">
                        <a:solidFill>
                          <a:schemeClr val="bg2"/>
                        </a:solidFill>
                      </a:defRPr>
                    </a:pPr>
                    <a:fld id="{AAD66A5E-4A37-4392-9A26-B585DBB8A564}" type="VALUE">
                      <a:rPr lang="en-US" sz="1100" b="0">
                        <a:solidFill>
                          <a:schemeClr val="bg2"/>
                        </a:solidFill>
                      </a:rPr>
                      <a:pPr>
                        <a:defRPr sz="1100">
                          <a:solidFill>
                            <a:schemeClr val="bg2"/>
                          </a:solidFill>
                        </a:defRPr>
                      </a:pPr>
                      <a:t>[REIKŠMĖ]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bg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248622047244093"/>
                      <c:h val="0.18898148148148147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2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Lapas1!$A$18:$A$20</c:f>
              <c:strCache>
                <c:ptCount val="3"/>
                <c:pt idx="0">
                  <c:v>VB</c:v>
                </c:pt>
                <c:pt idx="1">
                  <c:v>KF</c:v>
                </c:pt>
                <c:pt idx="2">
                  <c:v>MF</c:v>
                </c:pt>
              </c:strCache>
            </c:strRef>
          </c:cat>
          <c:val>
            <c:numRef>
              <c:f>Lapas1!$B$18:$B$20</c:f>
              <c:numCache>
                <c:formatCode>0%</c:formatCode>
                <c:ptCount val="3"/>
                <c:pt idx="0">
                  <c:v>0.14000000000000001</c:v>
                </c:pt>
                <c:pt idx="1">
                  <c:v>0.27</c:v>
                </c:pt>
                <c:pt idx="2">
                  <c:v>0.59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Vartotojų skaičiaus kaita Alytaus apskrities bibliotekose 2012-204 m.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19340296004666083"/>
          <c:w val="0.97499999999999998"/>
          <c:h val="0.7084569116360454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0.240740740740740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0925337632079971E-17"/>
                  <c:y val="0.31944444444444442"/>
                </c:manualLayout>
              </c:layout>
              <c:tx>
                <c:rich>
                  <a:bodyPr/>
                  <a:lstStyle/>
                  <a:p>
                    <a:fld id="{8B966D01-BC9F-43A5-9066-29799298B25A}" type="VALUE">
                      <a:rPr lang="en-US"/>
                      <a:pPr/>
                      <a:t>[REIKŠMĖ]</a:t>
                    </a:fld>
                    <a:endParaRPr lang="en-US"/>
                  </a:p>
                  <a:p>
                    <a:r>
                      <a:rPr lang="en-US"/>
                      <a:t>(+0,1%)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8.3333333333332309E-3"/>
                  <c:y val="0.14814814814814806"/>
                </c:manualLayout>
              </c:layout>
              <c:tx>
                <c:rich>
                  <a:bodyPr/>
                  <a:lstStyle/>
                  <a:p>
                    <a:fld id="{4486A3D2-224E-492D-BC0B-4BB8982526BD}" type="VALUE">
                      <a:rPr lang="en-US"/>
                      <a:pPr/>
                      <a:t>[REIKŠMĖ]</a:t>
                    </a:fld>
                    <a:endParaRPr lang="en-US"/>
                  </a:p>
                  <a:p>
                    <a:r>
                      <a:rPr lang="en-US"/>
                      <a:t>(-0,5%)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Lapas1!$A$6:$A$8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Lapas1!$B$6:$B$8</c:f>
              <c:numCache>
                <c:formatCode>General</c:formatCode>
                <c:ptCount val="3"/>
                <c:pt idx="0">
                  <c:v>45153</c:v>
                </c:pt>
                <c:pt idx="1">
                  <c:v>45199</c:v>
                </c:pt>
                <c:pt idx="2">
                  <c:v>44960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540677344"/>
        <c:axId val="-540675712"/>
        <c:axId val="0"/>
      </c:bar3DChart>
      <c:catAx>
        <c:axId val="-540677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540675712"/>
        <c:crosses val="autoZero"/>
        <c:auto val="1"/>
        <c:lblAlgn val="ctr"/>
        <c:lblOffset val="100"/>
        <c:noMultiLvlLbl val="0"/>
      </c:catAx>
      <c:valAx>
        <c:axId val="-5406757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540677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Vartotoj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pasiskirstymas 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Alytaus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 apskrities bibliotekų padaliniuose   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656804461942257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8611111111111112E-2"/>
          <c:y val="0.25040606725146197"/>
          <c:w val="0.93055555555555558"/>
          <c:h val="0.6810540935672513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24441327646544181"/>
                  <c:y val="-9.382346491228070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>
                        <a:solidFill>
                          <a:schemeClr val="bg1"/>
                        </a:solidFill>
                      </a:rPr>
                      <a:t>VB</a:t>
                    </a:r>
                  </a:p>
                  <a:p>
                    <a:pPr>
                      <a:defRPr/>
                    </a:pPr>
                    <a:fld id="{FAEF6A82-F5A4-4E11-AB36-B179FC38A9E8}" type="VALUE">
                      <a:rPr lang="en-US" sz="1050" b="1">
                        <a:solidFill>
                          <a:schemeClr val="bg1"/>
                        </a:solidFill>
                      </a:rPr>
                      <a:pPr>
                        <a:defRPr/>
                      </a:pPr>
                      <a:t>[REIKŠMĖ]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487510936132981"/>
                      <c:h val="0.23195138888888889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.234961176727909"/>
                  <c:y val="-0.1625542763157894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5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 sz="1050">
                      <a:solidFill>
                        <a:schemeClr val="bg1"/>
                      </a:solidFill>
                    </a:endParaRPr>
                  </a:p>
                  <a:p>
                    <a:pPr>
                      <a:defRPr sz="1050">
                        <a:solidFill>
                          <a:schemeClr val="bg1"/>
                        </a:solidFill>
                      </a:defRPr>
                    </a:pPr>
                    <a:r>
                      <a:rPr lang="en-US" sz="1050" b="1">
                        <a:solidFill>
                          <a:schemeClr val="bg1"/>
                        </a:solidFill>
                      </a:rPr>
                      <a:t>Kaimo fil.</a:t>
                    </a:r>
                  </a:p>
                  <a:p>
                    <a:pPr>
                      <a:defRPr sz="1050">
                        <a:solidFill>
                          <a:schemeClr val="bg1"/>
                        </a:solidFill>
                      </a:defRPr>
                    </a:pPr>
                    <a:fld id="{190A8914-67CA-46B1-ACA8-FC2A3B1407CD}" type="VALUE">
                      <a:rPr lang="en-US" sz="1050" b="1">
                        <a:solidFill>
                          <a:schemeClr val="bg1"/>
                        </a:solidFill>
                      </a:rPr>
                      <a:pPr>
                        <a:defRPr sz="1050">
                          <a:solidFill>
                            <a:schemeClr val="bg1"/>
                          </a:solidFill>
                        </a:defRPr>
                      </a:pPr>
                      <a:t>[REIKŠMĖ]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820844269466314"/>
                      <c:h val="0.26451388888888888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.11251006124234465"/>
                  <c:y val="0.1336458333333333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tx1"/>
                        </a:solidFill>
                      </a:rPr>
                      <a:t>Miesto fil.</a:t>
                    </a:r>
                  </a:p>
                  <a:p>
                    <a:fld id="{F7DF8AF6-0D6E-4BB0-A986-457675E0E5DD}" type="VALUE">
                      <a:rPr lang="en-US" sz="1050" b="1">
                        <a:solidFill>
                          <a:schemeClr val="tx1"/>
                        </a:solidFill>
                      </a:rPr>
                      <a:pPr/>
                      <a:t>[REIKŠMĖ]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Lapas1!$A$24:$A$26</c:f>
              <c:strCache>
                <c:ptCount val="3"/>
                <c:pt idx="0">
                  <c:v>VB</c:v>
                </c:pt>
                <c:pt idx="1">
                  <c:v>KF</c:v>
                </c:pt>
                <c:pt idx="2">
                  <c:v>MF</c:v>
                </c:pt>
              </c:strCache>
            </c:strRef>
          </c:cat>
          <c:val>
            <c:numRef>
              <c:f>Lapas1!$B$24:$B$26</c:f>
              <c:numCache>
                <c:formatCode>0%</c:formatCode>
                <c:ptCount val="3"/>
                <c:pt idx="0">
                  <c:v>0.5</c:v>
                </c:pt>
                <c:pt idx="1">
                  <c:v>0.36</c:v>
                </c:pt>
                <c:pt idx="2">
                  <c:v>0.13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12</xdr:row>
      <xdr:rowOff>57150</xdr:rowOff>
    </xdr:from>
    <xdr:to>
      <xdr:col>10</xdr:col>
      <xdr:colOff>300450</xdr:colOff>
      <xdr:row>26</xdr:row>
      <xdr:rowOff>90150</xdr:rowOff>
    </xdr:to>
    <xdr:graphicFrame macro="">
      <xdr:nvGraphicFramePr>
        <xdr:cNvPr id="6" name="Diagrama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390525</xdr:colOff>
      <xdr:row>12</xdr:row>
      <xdr:rowOff>57150</xdr:rowOff>
    </xdr:from>
    <xdr:to>
      <xdr:col>21</xdr:col>
      <xdr:colOff>348075</xdr:colOff>
      <xdr:row>26</xdr:row>
      <xdr:rowOff>90150</xdr:rowOff>
    </xdr:to>
    <xdr:graphicFrame macro="">
      <xdr:nvGraphicFramePr>
        <xdr:cNvPr id="7" name="Diagrama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17</xdr:row>
      <xdr:rowOff>133350</xdr:rowOff>
    </xdr:from>
    <xdr:to>
      <xdr:col>10</xdr:col>
      <xdr:colOff>109950</xdr:colOff>
      <xdr:row>31</xdr:row>
      <xdr:rowOff>166350</xdr:rowOff>
    </xdr:to>
    <xdr:graphicFrame macro="">
      <xdr:nvGraphicFramePr>
        <xdr:cNvPr id="5" name="Diagrama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180975</xdr:colOff>
      <xdr:row>17</xdr:row>
      <xdr:rowOff>133350</xdr:rowOff>
    </xdr:from>
    <xdr:to>
      <xdr:col>21</xdr:col>
      <xdr:colOff>224250</xdr:colOff>
      <xdr:row>31</xdr:row>
      <xdr:rowOff>166350</xdr:rowOff>
    </xdr:to>
    <xdr:graphicFrame macro="">
      <xdr:nvGraphicFramePr>
        <xdr:cNvPr id="6" name="Diagrama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</xdr:row>
      <xdr:rowOff>119062</xdr:rowOff>
    </xdr:from>
    <xdr:to>
      <xdr:col>10</xdr:col>
      <xdr:colOff>186150</xdr:colOff>
      <xdr:row>15</xdr:row>
      <xdr:rowOff>152062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171450</xdr:colOff>
      <xdr:row>16</xdr:row>
      <xdr:rowOff>71437</xdr:rowOff>
    </xdr:from>
    <xdr:to>
      <xdr:col>10</xdr:col>
      <xdr:colOff>224250</xdr:colOff>
      <xdr:row>30</xdr:row>
      <xdr:rowOff>104437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533400</xdr:colOff>
      <xdr:row>1</xdr:row>
      <xdr:rowOff>138112</xdr:rowOff>
    </xdr:from>
    <xdr:to>
      <xdr:col>17</xdr:col>
      <xdr:colOff>586200</xdr:colOff>
      <xdr:row>15</xdr:row>
      <xdr:rowOff>171112</xdr:rowOff>
    </xdr:to>
    <xdr:graphicFrame macro="">
      <xdr:nvGraphicFramePr>
        <xdr:cNvPr id="7" name="Diagrama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523875</xdr:colOff>
      <xdr:row>16</xdr:row>
      <xdr:rowOff>128587</xdr:rowOff>
    </xdr:from>
    <xdr:to>
      <xdr:col>17</xdr:col>
      <xdr:colOff>576675</xdr:colOff>
      <xdr:row>30</xdr:row>
      <xdr:rowOff>161587</xdr:rowOff>
    </xdr:to>
    <xdr:graphicFrame macro="">
      <xdr:nvGraphicFramePr>
        <xdr:cNvPr id="8" name="Diagrama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AA12"/>
  <sheetViews>
    <sheetView workbookViewId="0">
      <selection activeCell="Z14" sqref="Z14"/>
    </sheetView>
  </sheetViews>
  <sheetFormatPr defaultColWidth="8.85546875" defaultRowHeight="15" x14ac:dyDescent="0.25"/>
  <cols>
    <col min="1" max="1" width="2.7109375" style="1" customWidth="1"/>
    <col min="2" max="2" width="11.140625" style="1" customWidth="1"/>
    <col min="3" max="4" width="6" style="1" customWidth="1"/>
    <col min="5" max="5" width="5" style="1" customWidth="1"/>
    <col min="6" max="6" width="6" style="1" customWidth="1"/>
    <col min="7" max="7" width="7.7109375" style="1" customWidth="1"/>
    <col min="8" max="9" width="6" style="1" customWidth="1"/>
    <col min="10" max="10" width="5" style="1" customWidth="1"/>
    <col min="11" max="11" width="6" style="1" customWidth="1"/>
    <col min="12" max="12" width="7.7109375" style="1" customWidth="1"/>
    <col min="13" max="13" width="5" style="1" customWidth="1"/>
    <col min="14" max="14" width="6" style="1" customWidth="1"/>
    <col min="15" max="16" width="5" style="1" customWidth="1"/>
    <col min="17" max="17" width="7.7109375" style="1" customWidth="1"/>
    <col min="18" max="19" width="6" style="1" customWidth="1"/>
    <col min="20" max="20" width="5" style="1" customWidth="1"/>
    <col min="21" max="21" width="6" style="1" customWidth="1"/>
    <col min="22" max="22" width="7.7109375" style="1" customWidth="1"/>
    <col min="23" max="16384" width="8.85546875" style="1"/>
  </cols>
  <sheetData>
    <row r="2" spans="1:27" x14ac:dyDescent="0.25">
      <c r="A2" s="38" t="s">
        <v>29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7" x14ac:dyDescent="0.25">
      <c r="A3" s="2"/>
      <c r="B3" s="3"/>
      <c r="C3" s="4"/>
      <c r="D3" s="4"/>
      <c r="E3" s="4"/>
      <c r="F3" s="5"/>
      <c r="G3" s="5"/>
      <c r="H3" s="4"/>
      <c r="I3" s="4"/>
      <c r="J3" s="4"/>
      <c r="K3" s="5"/>
      <c r="L3" s="5"/>
      <c r="M3" s="4"/>
      <c r="N3" s="4"/>
      <c r="O3" s="4"/>
      <c r="P3" s="5"/>
      <c r="Q3" s="5"/>
      <c r="R3" s="39"/>
      <c r="S3" s="39"/>
      <c r="T3" s="39"/>
      <c r="U3" s="5"/>
      <c r="V3" s="5"/>
    </row>
    <row r="4" spans="1:27" x14ac:dyDescent="0.25">
      <c r="A4" s="40" t="s">
        <v>0</v>
      </c>
      <c r="B4" s="15" t="s">
        <v>1</v>
      </c>
      <c r="C4" s="35" t="s">
        <v>2</v>
      </c>
      <c r="D4" s="36"/>
      <c r="E4" s="37"/>
      <c r="F4" s="32">
        <v>2013</v>
      </c>
      <c r="G4" s="32" t="s">
        <v>3</v>
      </c>
      <c r="H4" s="35" t="s">
        <v>4</v>
      </c>
      <c r="I4" s="36"/>
      <c r="J4" s="37"/>
      <c r="K4" s="32">
        <v>2013</v>
      </c>
      <c r="L4" s="32" t="s">
        <v>3</v>
      </c>
      <c r="M4" s="35" t="s">
        <v>5</v>
      </c>
      <c r="N4" s="36"/>
      <c r="O4" s="37"/>
      <c r="P4" s="32">
        <v>2013</v>
      </c>
      <c r="Q4" s="32" t="s">
        <v>3</v>
      </c>
      <c r="R4" s="35" t="s">
        <v>6</v>
      </c>
      <c r="S4" s="36"/>
      <c r="T4" s="37"/>
      <c r="U4" s="32">
        <v>2013</v>
      </c>
      <c r="V4" s="32" t="s">
        <v>3</v>
      </c>
    </row>
    <row r="5" spans="1:27" x14ac:dyDescent="0.25">
      <c r="A5" s="41"/>
      <c r="B5" s="16" t="s">
        <v>7</v>
      </c>
      <c r="C5" s="35">
        <v>2014</v>
      </c>
      <c r="D5" s="36"/>
      <c r="E5" s="37"/>
      <c r="F5" s="33"/>
      <c r="G5" s="33"/>
      <c r="H5" s="35">
        <v>2014</v>
      </c>
      <c r="I5" s="36"/>
      <c r="J5" s="37"/>
      <c r="K5" s="33"/>
      <c r="L5" s="33"/>
      <c r="M5" s="35">
        <v>2014</v>
      </c>
      <c r="N5" s="36"/>
      <c r="O5" s="37"/>
      <c r="P5" s="33"/>
      <c r="Q5" s="33"/>
      <c r="R5" s="35">
        <v>2014</v>
      </c>
      <c r="S5" s="36"/>
      <c r="T5" s="37"/>
      <c r="U5" s="33"/>
      <c r="V5" s="33"/>
    </row>
    <row r="6" spans="1:27" ht="23.25" x14ac:dyDescent="0.25">
      <c r="A6" s="42"/>
      <c r="B6" s="17" t="s">
        <v>8</v>
      </c>
      <c r="C6" s="20" t="s">
        <v>9</v>
      </c>
      <c r="D6" s="20" t="s">
        <v>10</v>
      </c>
      <c r="E6" s="20" t="s">
        <v>11</v>
      </c>
      <c r="F6" s="34"/>
      <c r="G6" s="34"/>
      <c r="H6" s="20" t="s">
        <v>9</v>
      </c>
      <c r="I6" s="20" t="s">
        <v>10</v>
      </c>
      <c r="J6" s="20" t="s">
        <v>11</v>
      </c>
      <c r="K6" s="34"/>
      <c r="L6" s="34"/>
      <c r="M6" s="20" t="s">
        <v>9</v>
      </c>
      <c r="N6" s="20" t="s">
        <v>10</v>
      </c>
      <c r="O6" s="20" t="s">
        <v>11</v>
      </c>
      <c r="P6" s="34"/>
      <c r="Q6" s="34"/>
      <c r="R6" s="20" t="s">
        <v>9</v>
      </c>
      <c r="S6" s="20" t="s">
        <v>10</v>
      </c>
      <c r="T6" s="20" t="s">
        <v>11</v>
      </c>
      <c r="U6" s="34"/>
      <c r="V6" s="34"/>
      <c r="W6" s="6"/>
      <c r="X6" s="7"/>
      <c r="Y6" s="7"/>
      <c r="Z6" s="7"/>
      <c r="AA6" s="7"/>
    </row>
    <row r="7" spans="1:27" x14ac:dyDescent="0.25">
      <c r="A7" s="9">
        <v>1</v>
      </c>
      <c r="B7" s="18" t="s">
        <v>12</v>
      </c>
      <c r="C7" s="13">
        <v>8555</v>
      </c>
      <c r="D7" s="13">
        <v>6634</v>
      </c>
      <c r="E7" s="13">
        <v>1921</v>
      </c>
      <c r="F7" s="13">
        <v>8479</v>
      </c>
      <c r="G7" s="13">
        <f>C7:C12-F7:F12</f>
        <v>76</v>
      </c>
      <c r="H7" s="13">
        <v>5514</v>
      </c>
      <c r="I7" s="13">
        <v>4266</v>
      </c>
      <c r="J7" s="13">
        <v>1248</v>
      </c>
      <c r="K7" s="13">
        <v>5544</v>
      </c>
      <c r="L7" s="13">
        <f>H7:H12-K7:K12</f>
        <v>-30</v>
      </c>
      <c r="M7" s="13">
        <v>3041</v>
      </c>
      <c r="N7" s="13">
        <v>2368</v>
      </c>
      <c r="O7" s="13">
        <v>673</v>
      </c>
      <c r="P7" s="13">
        <v>2935</v>
      </c>
      <c r="Q7" s="13">
        <f>M7:M12-P7:P12</f>
        <v>106</v>
      </c>
      <c r="R7" s="13" t="s">
        <v>27</v>
      </c>
      <c r="S7" s="13" t="s">
        <v>27</v>
      </c>
      <c r="T7" s="13" t="s">
        <v>27</v>
      </c>
      <c r="U7" s="13" t="s">
        <v>27</v>
      </c>
      <c r="V7" s="13" t="s">
        <v>27</v>
      </c>
      <c r="W7" s="8"/>
    </row>
    <row r="8" spans="1:27" x14ac:dyDescent="0.25">
      <c r="A8" s="9">
        <v>2</v>
      </c>
      <c r="B8" s="19" t="s">
        <v>13</v>
      </c>
      <c r="C8" s="13">
        <v>14149</v>
      </c>
      <c r="D8" s="13">
        <v>12943</v>
      </c>
      <c r="E8" s="13">
        <v>1206</v>
      </c>
      <c r="F8" s="13">
        <v>14135</v>
      </c>
      <c r="G8" s="13">
        <f>C8:C12-F8:F12</f>
        <v>14</v>
      </c>
      <c r="H8" s="13">
        <v>6756</v>
      </c>
      <c r="I8" s="13">
        <v>6104</v>
      </c>
      <c r="J8" s="13">
        <v>652</v>
      </c>
      <c r="K8" s="13">
        <v>6768</v>
      </c>
      <c r="L8" s="13">
        <f>H8:H12-K8:K12</f>
        <v>-12</v>
      </c>
      <c r="M8" s="13">
        <v>1321</v>
      </c>
      <c r="N8" s="13">
        <v>1271</v>
      </c>
      <c r="O8" s="13">
        <v>50</v>
      </c>
      <c r="P8" s="13">
        <v>1359</v>
      </c>
      <c r="Q8" s="13">
        <f>M8:M12-P8:P12</f>
        <v>-38</v>
      </c>
      <c r="R8" s="13">
        <v>6072</v>
      </c>
      <c r="S8" s="13">
        <v>5568</v>
      </c>
      <c r="T8" s="13">
        <v>504</v>
      </c>
      <c r="U8" s="13">
        <v>6008</v>
      </c>
      <c r="V8" s="13">
        <f>R8:R12-U8:U12</f>
        <v>64</v>
      </c>
      <c r="W8" s="8"/>
    </row>
    <row r="9" spans="1:27" x14ac:dyDescent="0.25">
      <c r="A9" s="9">
        <v>3</v>
      </c>
      <c r="B9" s="19" t="s">
        <v>14</v>
      </c>
      <c r="C9" s="13">
        <v>6948</v>
      </c>
      <c r="D9" s="13">
        <v>4876</v>
      </c>
      <c r="E9" s="13">
        <v>2072</v>
      </c>
      <c r="F9" s="13">
        <v>6917</v>
      </c>
      <c r="G9" s="13">
        <f>C9:C12-F9:F12</f>
        <v>31</v>
      </c>
      <c r="H9" s="13">
        <v>4830</v>
      </c>
      <c r="I9" s="13">
        <v>3160</v>
      </c>
      <c r="J9" s="13">
        <v>1670</v>
      </c>
      <c r="K9" s="13">
        <v>4826</v>
      </c>
      <c r="L9" s="13">
        <f>H9:H12-K9:K12</f>
        <v>4</v>
      </c>
      <c r="M9" s="13">
        <v>954</v>
      </c>
      <c r="N9" s="13">
        <v>691</v>
      </c>
      <c r="O9" s="13">
        <v>263</v>
      </c>
      <c r="P9" s="13">
        <v>873</v>
      </c>
      <c r="Q9" s="13">
        <f>M9:M12-P9:P12</f>
        <v>81</v>
      </c>
      <c r="R9" s="13">
        <v>1164</v>
      </c>
      <c r="S9" s="13">
        <v>1025</v>
      </c>
      <c r="T9" s="13">
        <v>139</v>
      </c>
      <c r="U9" s="13">
        <v>1218</v>
      </c>
      <c r="V9" s="13">
        <f>R9:R12-U9:U12</f>
        <v>-54</v>
      </c>
      <c r="W9" s="8"/>
    </row>
    <row r="10" spans="1:27" x14ac:dyDescent="0.25">
      <c r="A10" s="9">
        <v>4</v>
      </c>
      <c r="B10" s="19" t="s">
        <v>15</v>
      </c>
      <c r="C10" s="13">
        <v>6595</v>
      </c>
      <c r="D10" s="13">
        <v>5526</v>
      </c>
      <c r="E10" s="13">
        <v>1069</v>
      </c>
      <c r="F10" s="13">
        <v>6553</v>
      </c>
      <c r="G10" s="13">
        <f>C10:C12-F10:F12</f>
        <v>42</v>
      </c>
      <c r="H10" s="13">
        <v>1910</v>
      </c>
      <c r="I10" s="13">
        <v>1555</v>
      </c>
      <c r="J10" s="13">
        <v>355</v>
      </c>
      <c r="K10" s="13">
        <v>1824</v>
      </c>
      <c r="L10" s="13">
        <f>H10:H12-K10:K12</f>
        <v>86</v>
      </c>
      <c r="M10" s="13">
        <v>595</v>
      </c>
      <c r="N10" s="13">
        <v>352</v>
      </c>
      <c r="O10" s="13">
        <v>243</v>
      </c>
      <c r="P10" s="13">
        <v>592</v>
      </c>
      <c r="Q10" s="13">
        <f>M10:M12-P10:P12</f>
        <v>3</v>
      </c>
      <c r="R10" s="13">
        <v>4090</v>
      </c>
      <c r="S10" s="13">
        <v>3619</v>
      </c>
      <c r="T10" s="13">
        <v>471</v>
      </c>
      <c r="U10" s="13">
        <v>4137</v>
      </c>
      <c r="V10" s="13">
        <f>R10:R12-U10:U12</f>
        <v>-47</v>
      </c>
      <c r="W10" s="8"/>
    </row>
    <row r="11" spans="1:27" ht="15.75" thickBot="1" x14ac:dyDescent="0.3">
      <c r="A11" s="9">
        <v>5</v>
      </c>
      <c r="B11" s="19" t="s">
        <v>16</v>
      </c>
      <c r="C11" s="14">
        <v>8713</v>
      </c>
      <c r="D11" s="14">
        <v>7589</v>
      </c>
      <c r="E11" s="14">
        <v>1124</v>
      </c>
      <c r="F11" s="13">
        <v>9115</v>
      </c>
      <c r="G11" s="14">
        <f>C11:C12-F11:F12</f>
        <v>-402</v>
      </c>
      <c r="H11" s="13">
        <v>3649</v>
      </c>
      <c r="I11" s="13">
        <v>3243</v>
      </c>
      <c r="J11" s="13">
        <v>406</v>
      </c>
      <c r="K11" s="13">
        <v>3723</v>
      </c>
      <c r="L11" s="14">
        <f>H11:H12-K11:K12</f>
        <v>-74</v>
      </c>
      <c r="M11" s="13" t="s">
        <v>27</v>
      </c>
      <c r="N11" s="13" t="s">
        <v>27</v>
      </c>
      <c r="O11" s="13" t="s">
        <v>27</v>
      </c>
      <c r="P11" s="13" t="s">
        <v>27</v>
      </c>
      <c r="Q11" s="14" t="s">
        <v>27</v>
      </c>
      <c r="R11" s="13">
        <v>5064</v>
      </c>
      <c r="S11" s="13">
        <v>4346</v>
      </c>
      <c r="T11" s="13">
        <v>718</v>
      </c>
      <c r="U11" s="13">
        <v>5392</v>
      </c>
      <c r="V11" s="14">
        <f>R11:R12-U11:U12</f>
        <v>-328</v>
      </c>
      <c r="W11" s="8"/>
    </row>
    <row r="12" spans="1:27" ht="15.75" thickBot="1" x14ac:dyDescent="0.3">
      <c r="A12" s="10"/>
      <c r="B12" s="31" t="s">
        <v>17</v>
      </c>
      <c r="C12" s="26">
        <f>SUM(C7:C11)</f>
        <v>44960</v>
      </c>
      <c r="D12" s="26">
        <f>SUM(D7:D11)</f>
        <v>37568</v>
      </c>
      <c r="E12" s="26">
        <f>SUM(E7:E11)</f>
        <v>7392</v>
      </c>
      <c r="F12" s="26">
        <f>SUM(F7:F11)</f>
        <v>45199</v>
      </c>
      <c r="G12" s="26">
        <f>C12:C12-F12:F12</f>
        <v>-239</v>
      </c>
      <c r="H12" s="26">
        <f>SUM(H7:H11)</f>
        <v>22659</v>
      </c>
      <c r="I12" s="26">
        <f>SUM(I7:I11)</f>
        <v>18328</v>
      </c>
      <c r="J12" s="26">
        <f>SUM(J7:J11)</f>
        <v>4331</v>
      </c>
      <c r="K12" s="26">
        <f>SUM(K7:K11)</f>
        <v>22685</v>
      </c>
      <c r="L12" s="26">
        <f>H12:H12-K12:K12</f>
        <v>-26</v>
      </c>
      <c r="M12" s="26">
        <f>SUM(M7:M11)</f>
        <v>5911</v>
      </c>
      <c r="N12" s="26">
        <f>SUM(N7:N11)</f>
        <v>4682</v>
      </c>
      <c r="O12" s="26">
        <f>SUM(O7:O11)</f>
        <v>1229</v>
      </c>
      <c r="P12" s="26">
        <f>SUM(P7:P11)</f>
        <v>5759</v>
      </c>
      <c r="Q12" s="26">
        <f>M12:M12-P12:P12</f>
        <v>152</v>
      </c>
      <c r="R12" s="26">
        <f>SUM(R8:R11)</f>
        <v>16390</v>
      </c>
      <c r="S12" s="26">
        <f>SUM(S8:S11)</f>
        <v>14558</v>
      </c>
      <c r="T12" s="26">
        <f>SUM(T8:T11)</f>
        <v>1832</v>
      </c>
      <c r="U12" s="26">
        <f>SUM(U8:U11)</f>
        <v>16755</v>
      </c>
      <c r="V12" s="26">
        <f>R12:R12-U12:U12</f>
        <v>-365</v>
      </c>
      <c r="W12" s="8"/>
    </row>
  </sheetData>
  <mergeCells count="19">
    <mergeCell ref="A2:V2"/>
    <mergeCell ref="R3:T3"/>
    <mergeCell ref="A4:A6"/>
    <mergeCell ref="C4:E4"/>
    <mergeCell ref="F4:F6"/>
    <mergeCell ref="G4:G6"/>
    <mergeCell ref="H4:J4"/>
    <mergeCell ref="K4:K6"/>
    <mergeCell ref="L4:L6"/>
    <mergeCell ref="M4:O4"/>
    <mergeCell ref="P4:P6"/>
    <mergeCell ref="Q4:Q6"/>
    <mergeCell ref="R4:T4"/>
    <mergeCell ref="U4:U6"/>
    <mergeCell ref="V4:V6"/>
    <mergeCell ref="C5:E5"/>
    <mergeCell ref="H5:J5"/>
    <mergeCell ref="M5:O5"/>
    <mergeCell ref="R5:T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X17"/>
  <sheetViews>
    <sheetView tabSelected="1" zoomScaleNormal="100" workbookViewId="0">
      <selection activeCell="Z29" sqref="Z29"/>
    </sheetView>
  </sheetViews>
  <sheetFormatPr defaultColWidth="8.85546875" defaultRowHeight="15" x14ac:dyDescent="0.25"/>
  <cols>
    <col min="1" max="1" width="3.140625" style="1" customWidth="1"/>
    <col min="2" max="2" width="11.7109375" style="1" customWidth="1"/>
    <col min="3" max="3" width="7" style="1" customWidth="1"/>
    <col min="4" max="5" width="6" style="1" customWidth="1"/>
    <col min="6" max="6" width="7" style="1" customWidth="1"/>
    <col min="7" max="7" width="6.28515625" style="1" customWidth="1"/>
    <col min="8" max="9" width="6" style="1" customWidth="1"/>
    <col min="10" max="10" width="5" style="1" customWidth="1"/>
    <col min="11" max="11" width="6" style="1" customWidth="1"/>
    <col min="12" max="12" width="5.7109375" style="1" customWidth="1"/>
    <col min="13" max="16" width="6" style="1" customWidth="1"/>
    <col min="17" max="17" width="5.42578125" style="1" customWidth="1"/>
    <col min="18" max="19" width="6" style="1" customWidth="1"/>
    <col min="20" max="20" width="5" style="1" customWidth="1"/>
    <col min="21" max="21" width="6" style="1" customWidth="1"/>
    <col min="22" max="22" width="6.42578125" style="1" customWidth="1"/>
    <col min="23" max="16384" width="8.85546875" style="1"/>
  </cols>
  <sheetData>
    <row r="2" spans="1:24" x14ac:dyDescent="0.25">
      <c r="A2" s="38" t="s">
        <v>30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8"/>
    </row>
    <row r="3" spans="1:24" x14ac:dyDescent="0.25">
      <c r="A3" s="2"/>
      <c r="B3" s="3"/>
      <c r="C3" s="4"/>
      <c r="D3" s="4"/>
      <c r="E3" s="4"/>
      <c r="F3" s="5"/>
      <c r="G3" s="5"/>
      <c r="H3" s="4"/>
      <c r="I3" s="4"/>
      <c r="J3" s="4"/>
      <c r="K3" s="5"/>
      <c r="L3" s="5"/>
      <c r="M3" s="4"/>
      <c r="N3" s="4"/>
      <c r="O3" s="4"/>
      <c r="P3" s="5"/>
      <c r="Q3" s="5"/>
      <c r="R3" s="39"/>
      <c r="S3" s="39"/>
      <c r="T3" s="39"/>
      <c r="U3" s="5"/>
      <c r="V3" s="5"/>
      <c r="W3" s="8"/>
    </row>
    <row r="4" spans="1:24" x14ac:dyDescent="0.25">
      <c r="A4" s="47" t="s">
        <v>0</v>
      </c>
      <c r="B4" s="15" t="s">
        <v>1</v>
      </c>
      <c r="C4" s="35" t="s">
        <v>2</v>
      </c>
      <c r="D4" s="36"/>
      <c r="E4" s="37"/>
      <c r="F4" s="32">
        <v>2013</v>
      </c>
      <c r="G4" s="32" t="s">
        <v>18</v>
      </c>
      <c r="H4" s="35" t="s">
        <v>4</v>
      </c>
      <c r="I4" s="36"/>
      <c r="J4" s="37"/>
      <c r="K4" s="32">
        <v>2013</v>
      </c>
      <c r="L4" s="32" t="s">
        <v>18</v>
      </c>
      <c r="M4" s="35" t="s">
        <v>5</v>
      </c>
      <c r="N4" s="36"/>
      <c r="O4" s="37"/>
      <c r="P4" s="32">
        <v>2013</v>
      </c>
      <c r="Q4" s="32" t="s">
        <v>18</v>
      </c>
      <c r="R4" s="35" t="s">
        <v>6</v>
      </c>
      <c r="S4" s="36"/>
      <c r="T4" s="37"/>
      <c r="U4" s="32">
        <v>2013</v>
      </c>
      <c r="V4" s="32" t="s">
        <v>18</v>
      </c>
      <c r="W4" s="8"/>
    </row>
    <row r="5" spans="1:24" x14ac:dyDescent="0.25">
      <c r="A5" s="48"/>
      <c r="B5" s="16" t="s">
        <v>7</v>
      </c>
      <c r="C5" s="35">
        <v>2014</v>
      </c>
      <c r="D5" s="36"/>
      <c r="E5" s="37"/>
      <c r="F5" s="33"/>
      <c r="G5" s="33"/>
      <c r="H5" s="35">
        <v>2014</v>
      </c>
      <c r="I5" s="36"/>
      <c r="J5" s="37"/>
      <c r="K5" s="33"/>
      <c r="L5" s="33"/>
      <c r="M5" s="35">
        <v>2014</v>
      </c>
      <c r="N5" s="36"/>
      <c r="O5" s="37"/>
      <c r="P5" s="33"/>
      <c r="Q5" s="33"/>
      <c r="R5" s="35">
        <v>2014</v>
      </c>
      <c r="S5" s="36"/>
      <c r="T5" s="37"/>
      <c r="U5" s="33"/>
      <c r="V5" s="33"/>
      <c r="W5" s="8"/>
    </row>
    <row r="6" spans="1:24" x14ac:dyDescent="0.25">
      <c r="A6" s="49"/>
      <c r="B6" s="17" t="s">
        <v>8</v>
      </c>
      <c r="C6" s="20" t="s">
        <v>9</v>
      </c>
      <c r="D6" s="20" t="s">
        <v>10</v>
      </c>
      <c r="E6" s="20" t="s">
        <v>11</v>
      </c>
      <c r="F6" s="34"/>
      <c r="G6" s="34"/>
      <c r="H6" s="20" t="s">
        <v>9</v>
      </c>
      <c r="I6" s="20" t="s">
        <v>10</v>
      </c>
      <c r="J6" s="20" t="s">
        <v>11</v>
      </c>
      <c r="K6" s="34"/>
      <c r="L6" s="34"/>
      <c r="M6" s="20" t="s">
        <v>9</v>
      </c>
      <c r="N6" s="20" t="s">
        <v>10</v>
      </c>
      <c r="O6" s="20" t="s">
        <v>11</v>
      </c>
      <c r="P6" s="34"/>
      <c r="Q6" s="34"/>
      <c r="R6" s="20" t="s">
        <v>9</v>
      </c>
      <c r="S6" s="20" t="s">
        <v>10</v>
      </c>
      <c r="T6" s="20" t="s">
        <v>11</v>
      </c>
      <c r="U6" s="34"/>
      <c r="V6" s="34"/>
      <c r="W6" s="8"/>
    </row>
    <row r="7" spans="1:24" x14ac:dyDescent="0.25">
      <c r="A7" s="21">
        <v>1</v>
      </c>
      <c r="B7" s="18" t="s">
        <v>19</v>
      </c>
      <c r="C7" s="13">
        <v>7960</v>
      </c>
      <c r="D7" s="13">
        <v>7115</v>
      </c>
      <c r="E7" s="13">
        <v>845</v>
      </c>
      <c r="F7" s="13">
        <v>7829</v>
      </c>
      <c r="G7" s="13">
        <f>C7:C16-F7:F16</f>
        <v>131</v>
      </c>
      <c r="H7" s="13">
        <v>4012</v>
      </c>
      <c r="I7" s="13">
        <v>3590</v>
      </c>
      <c r="J7" s="13">
        <v>422</v>
      </c>
      <c r="K7" s="13">
        <v>3994</v>
      </c>
      <c r="L7" s="13">
        <f>H7:H16-K7:K16</f>
        <v>18</v>
      </c>
      <c r="M7" s="13">
        <v>1857</v>
      </c>
      <c r="N7" s="13">
        <v>1622</v>
      </c>
      <c r="O7" s="13">
        <v>235</v>
      </c>
      <c r="P7" s="13">
        <v>1704</v>
      </c>
      <c r="Q7" s="13">
        <f>M7:M16-P7:P16</f>
        <v>153</v>
      </c>
      <c r="R7" s="13">
        <v>2091</v>
      </c>
      <c r="S7" s="13">
        <v>1903</v>
      </c>
      <c r="T7" s="13">
        <v>188</v>
      </c>
      <c r="U7" s="13">
        <v>2131</v>
      </c>
      <c r="V7" s="13">
        <f>R7:R16-U7:U16</f>
        <v>-40</v>
      </c>
      <c r="W7" s="8"/>
    </row>
    <row r="8" spans="1:24" x14ac:dyDescent="0.25">
      <c r="A8" s="21">
        <v>2</v>
      </c>
      <c r="B8" s="19" t="s">
        <v>20</v>
      </c>
      <c r="C8" s="13">
        <v>9511</v>
      </c>
      <c r="D8" s="13">
        <v>8442</v>
      </c>
      <c r="E8" s="13">
        <v>1069</v>
      </c>
      <c r="F8" s="13">
        <v>9893</v>
      </c>
      <c r="G8" s="13">
        <f>C8:C16-F8:F16</f>
        <v>-382</v>
      </c>
      <c r="H8" s="13">
        <v>2073</v>
      </c>
      <c r="I8" s="13">
        <v>1779</v>
      </c>
      <c r="J8" s="13">
        <v>294</v>
      </c>
      <c r="K8" s="13">
        <v>2017</v>
      </c>
      <c r="L8" s="13">
        <f>H8:H16-K8:K16</f>
        <v>56</v>
      </c>
      <c r="M8" s="13">
        <v>1519</v>
      </c>
      <c r="N8" s="13">
        <v>1308</v>
      </c>
      <c r="O8" s="13">
        <v>211</v>
      </c>
      <c r="P8" s="13">
        <v>1504</v>
      </c>
      <c r="Q8" s="13">
        <f>M8:M16-P8:P16</f>
        <v>15</v>
      </c>
      <c r="R8" s="13">
        <v>5919</v>
      </c>
      <c r="S8" s="13">
        <v>5355</v>
      </c>
      <c r="T8" s="13">
        <v>564</v>
      </c>
      <c r="U8" s="13">
        <v>6372</v>
      </c>
      <c r="V8" s="13">
        <f>R8:R16-U8:U16</f>
        <v>-453</v>
      </c>
      <c r="W8" s="8"/>
    </row>
    <row r="9" spans="1:24" x14ac:dyDescent="0.25">
      <c r="A9" s="21">
        <v>3</v>
      </c>
      <c r="B9" s="19" t="s">
        <v>21</v>
      </c>
      <c r="C9" s="13">
        <v>4836</v>
      </c>
      <c r="D9" s="13">
        <v>4298</v>
      </c>
      <c r="E9" s="13">
        <v>538</v>
      </c>
      <c r="F9" s="13">
        <v>4945</v>
      </c>
      <c r="G9" s="13">
        <f>C9:C17-F9:F17</f>
        <v>-109</v>
      </c>
      <c r="H9" s="13">
        <v>1667</v>
      </c>
      <c r="I9" s="13">
        <v>1521</v>
      </c>
      <c r="J9" s="13">
        <v>146</v>
      </c>
      <c r="K9" s="13">
        <v>1703</v>
      </c>
      <c r="L9" s="13">
        <f>H9:H17-K9:K17</f>
        <v>-36</v>
      </c>
      <c r="M9" s="13" t="s">
        <v>27</v>
      </c>
      <c r="N9" s="13" t="s">
        <v>27</v>
      </c>
      <c r="O9" s="13" t="s">
        <v>27</v>
      </c>
      <c r="P9" s="13" t="s">
        <v>27</v>
      </c>
      <c r="Q9" s="13" t="s">
        <v>27</v>
      </c>
      <c r="R9" s="13">
        <v>3169</v>
      </c>
      <c r="S9" s="13">
        <v>2777</v>
      </c>
      <c r="T9" s="13">
        <v>392</v>
      </c>
      <c r="U9" s="13">
        <v>3242</v>
      </c>
      <c r="V9" s="13">
        <f>R9:R17-U9:U17</f>
        <v>-73</v>
      </c>
      <c r="W9" s="8"/>
    </row>
    <row r="10" spans="1:24" x14ac:dyDescent="0.25">
      <c r="A10" s="21">
        <v>4</v>
      </c>
      <c r="B10" s="19" t="s">
        <v>22</v>
      </c>
      <c r="C10" s="13">
        <v>9157</v>
      </c>
      <c r="D10" s="13">
        <v>8096</v>
      </c>
      <c r="E10" s="13">
        <v>1061</v>
      </c>
      <c r="F10" s="13">
        <v>9537</v>
      </c>
      <c r="G10" s="13">
        <f>C10:C17-F10:F17</f>
        <v>-380</v>
      </c>
      <c r="H10" s="13">
        <v>1290</v>
      </c>
      <c r="I10" s="13">
        <v>1053</v>
      </c>
      <c r="J10" s="13">
        <v>237</v>
      </c>
      <c r="K10" s="13">
        <v>1710</v>
      </c>
      <c r="L10" s="13">
        <f>H10:H17-K10:K17</f>
        <v>-420</v>
      </c>
      <c r="M10" s="13">
        <v>4539</v>
      </c>
      <c r="N10" s="13">
        <v>4099</v>
      </c>
      <c r="O10" s="13">
        <v>440</v>
      </c>
      <c r="P10" s="13">
        <v>4595</v>
      </c>
      <c r="Q10" s="13">
        <f>M10:M17-P10:P17</f>
        <v>-56</v>
      </c>
      <c r="R10" s="13">
        <v>3328</v>
      </c>
      <c r="S10" s="13">
        <v>2944</v>
      </c>
      <c r="T10" s="13">
        <v>384</v>
      </c>
      <c r="U10" s="13">
        <v>3232</v>
      </c>
      <c r="V10" s="13">
        <f>R10:R17-U10:U17</f>
        <v>96</v>
      </c>
      <c r="W10" s="8"/>
    </row>
    <row r="11" spans="1:24" x14ac:dyDescent="0.25">
      <c r="A11" s="21">
        <v>5</v>
      </c>
      <c r="B11" s="19" t="s">
        <v>23</v>
      </c>
      <c r="C11" s="13">
        <v>9229</v>
      </c>
      <c r="D11" s="13">
        <v>8181</v>
      </c>
      <c r="E11" s="13">
        <v>1048</v>
      </c>
      <c r="F11" s="13">
        <v>9151</v>
      </c>
      <c r="G11" s="13">
        <f>C11:C17-F11:F17</f>
        <v>78</v>
      </c>
      <c r="H11" s="13">
        <v>1932</v>
      </c>
      <c r="I11" s="13">
        <v>1615</v>
      </c>
      <c r="J11" s="13">
        <v>317</v>
      </c>
      <c r="K11" s="13">
        <v>1909</v>
      </c>
      <c r="L11" s="13">
        <f>H11:H17-K11:K17</f>
        <v>23</v>
      </c>
      <c r="M11" s="13">
        <v>3627</v>
      </c>
      <c r="N11" s="13">
        <v>3191</v>
      </c>
      <c r="O11" s="13">
        <v>436</v>
      </c>
      <c r="P11" s="13">
        <v>3584</v>
      </c>
      <c r="Q11" s="13">
        <f>M11:M17-P11:P17</f>
        <v>43</v>
      </c>
      <c r="R11" s="13">
        <v>3670</v>
      </c>
      <c r="S11" s="13">
        <v>3375</v>
      </c>
      <c r="T11" s="13">
        <v>295</v>
      </c>
      <c r="U11" s="13">
        <v>3658</v>
      </c>
      <c r="V11" s="13">
        <f>R11:R17-U11:U17</f>
        <v>12</v>
      </c>
      <c r="W11" s="8"/>
    </row>
    <row r="12" spans="1:24" x14ac:dyDescent="0.25">
      <c r="A12" s="21">
        <v>6</v>
      </c>
      <c r="B12" s="19" t="s">
        <v>24</v>
      </c>
      <c r="C12" s="13">
        <v>8576</v>
      </c>
      <c r="D12" s="13">
        <v>7584</v>
      </c>
      <c r="E12" s="13">
        <v>992</v>
      </c>
      <c r="F12" s="13">
        <v>8461</v>
      </c>
      <c r="G12" s="13">
        <f>C12:C17-F12:F17</f>
        <v>115</v>
      </c>
      <c r="H12" s="13">
        <v>3672</v>
      </c>
      <c r="I12" s="13">
        <v>3144</v>
      </c>
      <c r="J12" s="13">
        <v>528</v>
      </c>
      <c r="K12" s="13">
        <v>3449</v>
      </c>
      <c r="L12" s="13">
        <f>H12:H17-K12:K17</f>
        <v>223</v>
      </c>
      <c r="M12" s="13" t="s">
        <v>27</v>
      </c>
      <c r="N12" s="13" t="s">
        <v>27</v>
      </c>
      <c r="O12" s="13" t="s">
        <v>27</v>
      </c>
      <c r="P12" s="13" t="s">
        <v>27</v>
      </c>
      <c r="Q12" s="13" t="s">
        <v>27</v>
      </c>
      <c r="R12" s="13">
        <v>4904</v>
      </c>
      <c r="S12" s="13">
        <v>4440</v>
      </c>
      <c r="T12" s="13">
        <v>464</v>
      </c>
      <c r="U12" s="13">
        <v>5012</v>
      </c>
      <c r="V12" s="13">
        <f>R12:R17-U12:U17</f>
        <v>-108</v>
      </c>
      <c r="W12" s="8"/>
    </row>
    <row r="13" spans="1:24" x14ac:dyDescent="0.25">
      <c r="A13" s="21">
        <v>7</v>
      </c>
      <c r="B13" s="19" t="s">
        <v>26</v>
      </c>
      <c r="C13" s="13">
        <v>9558</v>
      </c>
      <c r="D13" s="13">
        <v>7943</v>
      </c>
      <c r="E13" s="13">
        <v>1615</v>
      </c>
      <c r="F13" s="13">
        <v>10792</v>
      </c>
      <c r="G13" s="13">
        <f>C13:C17-F13:F17</f>
        <v>-1234</v>
      </c>
      <c r="H13" s="13">
        <v>1216</v>
      </c>
      <c r="I13" s="13">
        <v>958</v>
      </c>
      <c r="J13" s="13">
        <v>258</v>
      </c>
      <c r="K13" s="13">
        <v>1215</v>
      </c>
      <c r="L13" s="13">
        <f>H13:H17-K13:K17</f>
        <v>1</v>
      </c>
      <c r="M13" s="13">
        <v>1479</v>
      </c>
      <c r="N13" s="13">
        <v>1210</v>
      </c>
      <c r="O13" s="13">
        <v>269</v>
      </c>
      <c r="P13" s="13">
        <v>1582</v>
      </c>
      <c r="Q13" s="13">
        <f>M13:M17-P13:P17</f>
        <v>-103</v>
      </c>
      <c r="R13" s="13">
        <v>6863</v>
      </c>
      <c r="S13" s="13">
        <v>5775</v>
      </c>
      <c r="T13" s="13">
        <v>1088</v>
      </c>
      <c r="U13" s="13">
        <v>7995</v>
      </c>
      <c r="V13" s="13">
        <f>R13:R17-U13:U17</f>
        <v>-1132</v>
      </c>
      <c r="W13" s="8"/>
    </row>
    <row r="14" spans="1:24" x14ac:dyDescent="0.25">
      <c r="A14" s="43" t="s">
        <v>17</v>
      </c>
      <c r="B14" s="44"/>
      <c r="C14" s="29">
        <f>SUM(C7:C13)</f>
        <v>58827</v>
      </c>
      <c r="D14" s="29">
        <f>SUM(D7:D13)</f>
        <v>51659</v>
      </c>
      <c r="E14" s="29">
        <f>SUM(E7:E13)</f>
        <v>7168</v>
      </c>
      <c r="F14" s="29">
        <f>SUM(F7:F13)</f>
        <v>60608</v>
      </c>
      <c r="G14" s="30">
        <f>C14:C17-F14:F17</f>
        <v>-1781</v>
      </c>
      <c r="H14" s="29">
        <f>SUM(H7:H13)</f>
        <v>15862</v>
      </c>
      <c r="I14" s="29">
        <f>SUM(I7:I13)</f>
        <v>13660</v>
      </c>
      <c r="J14" s="29">
        <f>SUM(J7:J13)</f>
        <v>2202</v>
      </c>
      <c r="K14" s="29">
        <f>SUM(K7:K13)</f>
        <v>15997</v>
      </c>
      <c r="L14" s="30">
        <f>H14:H17-K14:K17</f>
        <v>-135</v>
      </c>
      <c r="M14" s="29">
        <f>SUM(M7:M13)</f>
        <v>13021</v>
      </c>
      <c r="N14" s="29">
        <f>SUM(N7:N13)</f>
        <v>11430</v>
      </c>
      <c r="O14" s="29">
        <f>SUM(O7:O13)</f>
        <v>1591</v>
      </c>
      <c r="P14" s="29">
        <f>SUM(P7:P13)</f>
        <v>12969</v>
      </c>
      <c r="Q14" s="30">
        <f>M14:M17-P14:P17</f>
        <v>52</v>
      </c>
      <c r="R14" s="29">
        <f>SUM(R7:R13)</f>
        <v>29944</v>
      </c>
      <c r="S14" s="29">
        <f>SUM(S7:S13)</f>
        <v>26569</v>
      </c>
      <c r="T14" s="29">
        <f>SUM(T7:T13)</f>
        <v>3375</v>
      </c>
      <c r="U14" s="29">
        <f>SUM(U7:U13)</f>
        <v>31642</v>
      </c>
      <c r="V14" s="30">
        <f>R14:R17-U14:U17</f>
        <v>-1698</v>
      </c>
      <c r="W14" s="8"/>
      <c r="X14" s="11"/>
    </row>
    <row r="15" spans="1:24" ht="15.75" thickBot="1" x14ac:dyDescent="0.3">
      <c r="A15" s="22">
        <v>8</v>
      </c>
      <c r="B15" s="23" t="s">
        <v>25</v>
      </c>
      <c r="C15" s="14">
        <v>51643</v>
      </c>
      <c r="D15" s="14">
        <v>36365</v>
      </c>
      <c r="E15" s="14">
        <v>15278</v>
      </c>
      <c r="F15" s="14">
        <v>55969</v>
      </c>
      <c r="G15" s="14">
        <f>C15:C17-F15:F17</f>
        <v>-4326</v>
      </c>
      <c r="H15" s="14" t="s">
        <v>28</v>
      </c>
      <c r="I15" s="14" t="s">
        <v>28</v>
      </c>
      <c r="J15" s="14" t="s">
        <v>28</v>
      </c>
      <c r="K15" s="14" t="s">
        <v>28</v>
      </c>
      <c r="L15" s="14" t="s">
        <v>28</v>
      </c>
      <c r="M15" s="14">
        <v>51643</v>
      </c>
      <c r="N15" s="14">
        <v>36365</v>
      </c>
      <c r="O15" s="14">
        <v>15278</v>
      </c>
      <c r="P15" s="14">
        <v>55969</v>
      </c>
      <c r="Q15" s="14">
        <f>M15:M17-P15:P17</f>
        <v>-4326</v>
      </c>
      <c r="R15" s="14" t="s">
        <v>27</v>
      </c>
      <c r="S15" s="14" t="s">
        <v>27</v>
      </c>
      <c r="T15" s="14" t="s">
        <v>27</v>
      </c>
      <c r="U15" s="14" t="s">
        <v>27</v>
      </c>
      <c r="V15" s="14" t="s">
        <v>27</v>
      </c>
      <c r="W15" s="8"/>
    </row>
    <row r="16" spans="1:24" ht="15.75" thickBot="1" x14ac:dyDescent="0.3">
      <c r="A16" s="45" t="s">
        <v>17</v>
      </c>
      <c r="B16" s="46"/>
      <c r="C16" s="26">
        <f>SUM(C14:C15)</f>
        <v>110470</v>
      </c>
      <c r="D16" s="26">
        <f>SUM(D14:D15)</f>
        <v>88024</v>
      </c>
      <c r="E16" s="26">
        <f>SUM(E14:E15)</f>
        <v>22446</v>
      </c>
      <c r="F16" s="26">
        <f>F14+F15</f>
        <v>116577</v>
      </c>
      <c r="G16" s="26">
        <f>C16:C17-F16:F17</f>
        <v>-6107</v>
      </c>
      <c r="H16" s="26">
        <f>SUM(H14:H15)</f>
        <v>15862</v>
      </c>
      <c r="I16" s="26">
        <f>SUM(I14:I15)</f>
        <v>13660</v>
      </c>
      <c r="J16" s="26">
        <f>SUM(J14:J15)</f>
        <v>2202</v>
      </c>
      <c r="K16" s="26">
        <f>K14</f>
        <v>15997</v>
      </c>
      <c r="L16" s="27">
        <f>H16:H17-K16:K17</f>
        <v>-135</v>
      </c>
      <c r="M16" s="26">
        <f>SUM(M14:M15)</f>
        <v>64664</v>
      </c>
      <c r="N16" s="26">
        <f>SUM(N14:N15)</f>
        <v>47795</v>
      </c>
      <c r="O16" s="26">
        <f>SUM(O14:O15)</f>
        <v>16869</v>
      </c>
      <c r="P16" s="26">
        <f>SUM(P14:P15)</f>
        <v>68938</v>
      </c>
      <c r="Q16" s="26">
        <f>M16:M17-P16:P17</f>
        <v>-4274</v>
      </c>
      <c r="R16" s="26">
        <f>SUM(R14:R15)</f>
        <v>29944</v>
      </c>
      <c r="S16" s="26">
        <f>SUM(S14:S15)</f>
        <v>26569</v>
      </c>
      <c r="T16" s="26">
        <f>SUM(T14:T15)</f>
        <v>3375</v>
      </c>
      <c r="U16" s="26">
        <f>U14</f>
        <v>31642</v>
      </c>
      <c r="V16" s="28">
        <f>R16:R17-U16:U17</f>
        <v>-1698</v>
      </c>
      <c r="W16" s="8"/>
    </row>
    <row r="17" spans="1:23" x14ac:dyDescent="0.25">
      <c r="A17" s="24" t="s">
        <v>33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8"/>
    </row>
  </sheetData>
  <mergeCells count="21">
    <mergeCell ref="A2:V2"/>
    <mergeCell ref="R3:T3"/>
    <mergeCell ref="A4:A6"/>
    <mergeCell ref="C4:E4"/>
    <mergeCell ref="F4:F6"/>
    <mergeCell ref="G4:G6"/>
    <mergeCell ref="H4:J4"/>
    <mergeCell ref="K4:K6"/>
    <mergeCell ref="L4:L6"/>
    <mergeCell ref="M4:O4"/>
    <mergeCell ref="U4:U6"/>
    <mergeCell ref="V4:V6"/>
    <mergeCell ref="C5:E5"/>
    <mergeCell ref="H5:J5"/>
    <mergeCell ref="M5:O5"/>
    <mergeCell ref="R5:T5"/>
    <mergeCell ref="A14:B14"/>
    <mergeCell ref="A16:B16"/>
    <mergeCell ref="P4:P6"/>
    <mergeCell ref="Q4:Q6"/>
    <mergeCell ref="R4:T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6"/>
  <sheetViews>
    <sheetView topLeftCell="B1" workbookViewId="0">
      <selection activeCell="J33" sqref="J33"/>
    </sheetView>
  </sheetViews>
  <sheetFormatPr defaultRowHeight="15" x14ac:dyDescent="0.25"/>
  <sheetData>
    <row r="2" spans="1:2" x14ac:dyDescent="0.25">
      <c r="A2">
        <v>2012</v>
      </c>
      <c r="B2">
        <v>116516</v>
      </c>
    </row>
    <row r="3" spans="1:2" x14ac:dyDescent="0.25">
      <c r="A3">
        <v>2013</v>
      </c>
      <c r="B3">
        <v>116577</v>
      </c>
    </row>
    <row r="4" spans="1:2" x14ac:dyDescent="0.25">
      <c r="A4">
        <v>2014</v>
      </c>
      <c r="B4">
        <v>110470</v>
      </c>
    </row>
    <row r="6" spans="1:2" x14ac:dyDescent="0.25">
      <c r="A6">
        <v>2012</v>
      </c>
      <c r="B6">
        <v>45153</v>
      </c>
    </row>
    <row r="7" spans="1:2" x14ac:dyDescent="0.25">
      <c r="A7">
        <v>2013</v>
      </c>
      <c r="B7">
        <v>45199</v>
      </c>
    </row>
    <row r="8" spans="1:2" x14ac:dyDescent="0.25">
      <c r="A8">
        <v>2014</v>
      </c>
      <c r="B8">
        <v>44960</v>
      </c>
    </row>
    <row r="11" spans="1:2" x14ac:dyDescent="0.25">
      <c r="A11">
        <f>61/B3*100</f>
        <v>5.2325930500870664E-2</v>
      </c>
    </row>
    <row r="18" spans="1:2" x14ac:dyDescent="0.25">
      <c r="A18" t="s">
        <v>4</v>
      </c>
      <c r="B18" s="12">
        <v>0.14000000000000001</v>
      </c>
    </row>
    <row r="19" spans="1:2" x14ac:dyDescent="0.25">
      <c r="A19" t="s">
        <v>31</v>
      </c>
      <c r="B19" s="12">
        <v>0.27</v>
      </c>
    </row>
    <row r="20" spans="1:2" x14ac:dyDescent="0.25">
      <c r="A20" t="s">
        <v>32</v>
      </c>
      <c r="B20" s="12">
        <v>0.59</v>
      </c>
    </row>
    <row r="24" spans="1:2" x14ac:dyDescent="0.25">
      <c r="A24" t="s">
        <v>4</v>
      </c>
      <c r="B24" s="12">
        <v>0.5</v>
      </c>
    </row>
    <row r="25" spans="1:2" x14ac:dyDescent="0.25">
      <c r="A25" t="s">
        <v>31</v>
      </c>
      <c r="B25" s="12">
        <v>0.36</v>
      </c>
    </row>
    <row r="26" spans="1:2" x14ac:dyDescent="0.25">
      <c r="A26" t="s">
        <v>32</v>
      </c>
      <c r="B26" s="12">
        <v>0.13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Odeta Maziliauskienė</cp:lastModifiedBy>
  <dcterms:created xsi:type="dcterms:W3CDTF">2014-01-10T05:54:11Z</dcterms:created>
  <dcterms:modified xsi:type="dcterms:W3CDTF">2015-08-26T11:39:02Z</dcterms:modified>
</cp:coreProperties>
</file>