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P15" i="2" l="1"/>
  <c r="P8" i="2"/>
  <c r="P9" i="2"/>
  <c r="P10" i="2"/>
  <c r="P11" i="2"/>
  <c r="P12" i="2"/>
  <c r="P13" i="2"/>
  <c r="P7" i="2"/>
  <c r="O15" i="2"/>
  <c r="O8" i="2"/>
  <c r="O9" i="2"/>
  <c r="O10" i="2"/>
  <c r="O11" i="2"/>
  <c r="O12" i="2"/>
  <c r="O13" i="2"/>
  <c r="O7" i="2"/>
  <c r="L16" i="2" l="1"/>
  <c r="L14" i="2"/>
  <c r="Q8" i="1"/>
  <c r="Q9" i="1"/>
  <c r="Q10" i="1"/>
  <c r="Q11" i="1"/>
  <c r="Q7" i="1"/>
  <c r="O8" i="1" l="1"/>
  <c r="O9" i="1"/>
  <c r="O10" i="1"/>
  <c r="O11" i="1"/>
  <c r="O7" i="1"/>
  <c r="M14" i="2" l="1"/>
  <c r="M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M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<sst xmlns="http://schemas.openxmlformats.org/spreadsheetml/2006/main" count="85" uniqueCount="35">
  <si>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</si>
  <si>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</si>
  <si>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</si>
  <si>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</si>
  <si>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</si>
  <si>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</si>
  <si>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</si>
  <si>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</si>
  <si>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</si>
  <si>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</si>
  <si>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</si>
  <si>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</si>
  <si>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</si>
  <si>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</si>
  <si>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</si>
  <si>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</si>
  <si>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</si>
  <si>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</si>
  <si>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</si>
  <si>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</si>
  <si>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</si>
  <si>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</si>
  <si>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</si>
  <si>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</si>
  <si>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</si>
  <si>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</si>
  <si>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</si>
  <si>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</si>
  <si>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</si>
  <si>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</si>
  <si>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</si>
  <si>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</si>
  <si>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</si>
  <si>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 xml:space="preserve">6.2. ALYTAUS APSKRITIES SAVIVALDYBIŲ VIEŠŲJŲ BIBLIOTEKŲ IŠLAIDOS 2015 M. (Eur) </t>
  </si>
  <si>
    <t xml:space="preserve">6.2. VILNIAUS APSKRITIES SAVIVALDYBIŲ VIEŠŲJŲ BIBLIOTEKŲ IŠLAIDOS 2015 M.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</si>
</sst>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0" fontId="7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7" xfId="0" applyFont="1" applyFill="1" applyBorder="1"/>
    <xf numFmtId="0" fontId="8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164" fontId="5" fillId="4" borderId="12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7" xfId="0" applyFont="1" applyFill="1" applyBorder="1"/>
    <xf numFmtId="0" fontId="14" fillId="3" borderId="8" xfId="0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0" fillId="3" borderId="7" xfId="0" applyFont="1" applyFill="1" applyBorder="1" applyAlignment="1"/>
    <xf numFmtId="0" fontId="11" fillId="3" borderId="5" xfId="0" applyFont="1" applyFill="1" applyBorder="1" applyAlignment="1"/>
    <xf numFmtId="0" fontId="11" fillId="3" borderId="7" xfId="0" applyFont="1" applyFill="1" applyBorder="1" applyAlignment="1"/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5" xfId="0" applyFont="1" applyFill="1" applyBorder="1" applyAlignment="1"/>
    <xf numFmtId="0" fontId="15" fillId="3" borderId="7" xfId="0" applyFont="1" applyFill="1" applyBorder="1" applyAlignment="1"/>
    <xf numFmtId="0" fontId="14" fillId="3" borderId="7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/>
    <xf numFmtId="164" fontId="16" fillId="2" borderId="0" xfId="0" applyNumberFormat="1" applyFont="1" applyFill="1"/>
    <xf numFmtId="2" fontId="16" fillId="2" borderId="0" xfId="0" applyNumberFormat="1" applyFont="1" applyFill="1"/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5458847331583551"/>
                  <c:y val="-0.152185039370078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820461504811898"/>
                  <c:y val="6.24580781568970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600284339457568E-2"/>
                  <c:y val="-9.83304170312044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1227186.22</c:v>
                </c:pt>
                <c:pt idx="1">
                  <c:v>643527.79</c:v>
                </c:pt>
                <c:pt idx="2">
                  <c:v>150268.58000000002</c:v>
                </c:pt>
                <c:pt idx="3">
                  <c:v>42303.369999999995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22.031633594388122</c:v>
                </c:pt>
                <c:pt idx="1">
                  <c:v>19.589595375722542</c:v>
                </c:pt>
                <c:pt idx="2">
                  <c:v>18.320504313205042</c:v>
                </c:pt>
                <c:pt idx="3">
                  <c:v>11.251109610189117</c:v>
                </c:pt>
                <c:pt idx="4">
                  <c:v>6.6774409321393886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0086256"/>
        <c:axId val="1890084080"/>
        <c:axId val="0"/>
      </c:bar3DChart>
      <c:catAx>
        <c:axId val="189008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084080"/>
        <c:crosses val="autoZero"/>
        <c:auto val="1"/>
        <c:lblAlgn val="ctr"/>
        <c:lblOffset val="100"/>
        <c:noMultiLvlLbl val="0"/>
      </c:catAx>
      <c:valAx>
        <c:axId val="18900840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9008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339942688112405"/>
                  <c:y val="-0.1836317418213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918197725284339E-3"/>
                  <c:y val="-4.684930008748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3266822.4</c:v>
                </c:pt>
                <c:pt idx="1">
                  <c:v>386176.98</c:v>
                </c:pt>
                <c:pt idx="2">
                  <c:v>137679.9</c:v>
                </c:pt>
                <c:pt idx="3">
                  <c:v>1147537.6000000001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31.830710830833283</c:v>
                </c:pt>
                <c:pt idx="1">
                  <c:v>18.708988578049993</c:v>
                </c:pt>
                <c:pt idx="2">
                  <c:v>13.767084698935507</c:v>
                </c:pt>
                <c:pt idx="3">
                  <c:v>13.542517205179051</c:v>
                </c:pt>
                <c:pt idx="4">
                  <c:v>12.658820468343452</c:v>
                </c:pt>
                <c:pt idx="5">
                  <c:v>12.071487540131479</c:v>
                </c:pt>
                <c:pt idx="6">
                  <c:v>7.779481280066932</c:v>
                </c:pt>
                <c:pt idx="7">
                  <c:v>2.5985669687777584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0081360"/>
        <c:axId val="1890078096"/>
        <c:axId val="0"/>
      </c:bar3DChart>
      <c:catAx>
        <c:axId val="189008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078096"/>
        <c:crosses val="autoZero"/>
        <c:auto val="1"/>
        <c:lblAlgn val="ctr"/>
        <c:lblOffset val="100"/>
        <c:noMultiLvlLbl val="0"/>
      </c:catAx>
      <c:valAx>
        <c:axId val="18900780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9008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181707</xdr:rowOff>
    </xdr:from>
    <xdr:to>
      <xdr:col>7</xdr:col>
      <xdr:colOff>194816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263770</xdr:colOff>
      <xdr:row>12</xdr:row>
      <xdr:rowOff>181707</xdr:rowOff>
    </xdr:from>
    <xdr:to>
      <xdr:col>14</xdr:col>
      <xdr:colOff>319374</xdr:colOff>
      <xdr:row>27</xdr:row>
      <xdr:rowOff>38607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16</xdr:row>
      <xdr:rowOff>181706</xdr:rowOff>
    </xdr:from>
    <xdr:to>
      <xdr:col>7</xdr:col>
      <xdr:colOff>297393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359020</xdr:colOff>
      <xdr:row>16</xdr:row>
      <xdr:rowOff>181708</xdr:rowOff>
    </xdr:from>
    <xdr:to>
      <xdr:col>14</xdr:col>
      <xdr:colOff>385316</xdr:colOff>
      <xdr:row>31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31"/>
  <sheetViews>
    <sheetView tabSelected="1" zoomScale="130" zoomScaleNormal="130" workbookViewId="0">
      <selection activeCell="O4" sqref="O4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9.5703125" style="1" bestFit="1" customWidth="1"/>
    <col min="4" max="4" width="9.7109375" style="1" customWidth="1"/>
    <col min="5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16384" width="8.85546875" style="1"/>
  </cols>
  <sheetData>
    <row r="2" spans="1:17" x14ac:dyDescent="0.25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x14ac:dyDescent="0.25">
      <c r="A4" s="12"/>
      <c r="B4" s="13" t="s">
        <v>1</v>
      </c>
      <c r="C4" s="42" t="s">
        <v>2</v>
      </c>
      <c r="D4" s="45" t="s">
        <v>3</v>
      </c>
      <c r="E4" s="48" t="s">
        <v>4</v>
      </c>
      <c r="F4" s="49"/>
      <c r="G4" s="49"/>
      <c r="H4" s="49"/>
      <c r="I4" s="50"/>
      <c r="J4" s="45" t="s">
        <v>5</v>
      </c>
      <c r="K4" s="50" t="s">
        <v>6</v>
      </c>
      <c r="L4" s="50"/>
      <c r="M4" s="38" t="s">
        <v>7</v>
      </c>
    </row>
    <row r="5" spans="1:17" x14ac:dyDescent="0.25">
      <c r="A5" s="14" t="s">
        <v>8</v>
      </c>
      <c r="B5" s="15" t="s">
        <v>9</v>
      </c>
      <c r="C5" s="43"/>
      <c r="D5" s="46"/>
      <c r="E5" s="45" t="s">
        <v>2</v>
      </c>
      <c r="F5" s="45" t="s">
        <v>10</v>
      </c>
      <c r="G5" s="45" t="s">
        <v>11</v>
      </c>
      <c r="H5" s="56" t="s">
        <v>12</v>
      </c>
      <c r="I5" s="45" t="s">
        <v>13</v>
      </c>
      <c r="J5" s="51"/>
      <c r="K5" s="38" t="s">
        <v>2</v>
      </c>
      <c r="L5" s="38" t="s">
        <v>14</v>
      </c>
      <c r="M5" s="53"/>
    </row>
    <row r="6" spans="1:17" x14ac:dyDescent="0.25">
      <c r="A6" s="16"/>
      <c r="B6" s="17" t="s">
        <v>15</v>
      </c>
      <c r="C6" s="44"/>
      <c r="D6" s="47"/>
      <c r="E6" s="55"/>
      <c r="F6" s="55"/>
      <c r="G6" s="55"/>
      <c r="H6" s="57"/>
      <c r="I6" s="47"/>
      <c r="J6" s="52"/>
      <c r="K6" s="39"/>
      <c r="L6" s="39"/>
      <c r="M6" s="54"/>
    </row>
    <row r="7" spans="1:17" x14ac:dyDescent="0.25">
      <c r="A7" s="18">
        <v>1</v>
      </c>
      <c r="B7" s="19" t="s">
        <v>16</v>
      </c>
      <c r="C7" s="75">
        <v>381598.48</v>
      </c>
      <c r="D7" s="75">
        <v>206030.63</v>
      </c>
      <c r="E7" s="76">
        <v>50273</v>
      </c>
      <c r="F7" s="75">
        <v>37546.050000000003</v>
      </c>
      <c r="G7" s="75">
        <v>10058.25</v>
      </c>
      <c r="H7" s="76">
        <v>2668.7</v>
      </c>
      <c r="I7" s="77">
        <v>0</v>
      </c>
      <c r="J7" s="77">
        <v>0</v>
      </c>
      <c r="K7" s="78">
        <v>10239.280000000001</v>
      </c>
      <c r="L7" s="77">
        <v>2.6</v>
      </c>
      <c r="M7" s="78">
        <v>115055.57</v>
      </c>
      <c r="N7" s="82">
        <v>55614</v>
      </c>
      <c r="O7" s="83">
        <f>C7-K7</f>
        <v>371359.19999999995</v>
      </c>
      <c r="P7" s="85"/>
      <c r="Q7" s="84">
        <f>O7/N7</f>
        <v>6.6774409321393886</v>
      </c>
    </row>
    <row r="8" spans="1:17" x14ac:dyDescent="0.25">
      <c r="A8" s="18">
        <v>2</v>
      </c>
      <c r="B8" s="20" t="s">
        <v>17</v>
      </c>
      <c r="C8" s="76">
        <v>504851</v>
      </c>
      <c r="D8" s="76">
        <v>298036</v>
      </c>
      <c r="E8" s="76">
        <v>37535</v>
      </c>
      <c r="F8" s="76">
        <v>18379</v>
      </c>
      <c r="G8" s="76">
        <v>19156</v>
      </c>
      <c r="H8" s="76">
        <v>0</v>
      </c>
      <c r="I8" s="76">
        <v>0</v>
      </c>
      <c r="J8" s="76">
        <v>0</v>
      </c>
      <c r="K8" s="76">
        <v>7889</v>
      </c>
      <c r="L8" s="77">
        <v>1.5</v>
      </c>
      <c r="M8" s="76">
        <v>161391</v>
      </c>
      <c r="N8" s="82">
        <v>27126</v>
      </c>
      <c r="O8" s="83">
        <f t="shared" ref="O8:O11" si="0">C8-K8</f>
        <v>496962</v>
      </c>
      <c r="P8" s="85"/>
      <c r="Q8" s="84">
        <f t="shared" ref="Q8:Q11" si="1">O8/N8</f>
        <v>18.320504313205042</v>
      </c>
    </row>
    <row r="9" spans="1:17" x14ac:dyDescent="0.25">
      <c r="A9" s="18">
        <v>3</v>
      </c>
      <c r="B9" s="20" t="s">
        <v>18</v>
      </c>
      <c r="C9" s="76">
        <v>242976</v>
      </c>
      <c r="D9" s="76">
        <v>189278</v>
      </c>
      <c r="E9" s="76">
        <v>18366</v>
      </c>
      <c r="F9" s="76">
        <v>13922</v>
      </c>
      <c r="G9" s="76">
        <v>4344</v>
      </c>
      <c r="H9" s="76">
        <v>100</v>
      </c>
      <c r="I9" s="76">
        <v>0</v>
      </c>
      <c r="J9" s="76">
        <v>0</v>
      </c>
      <c r="K9" s="76">
        <v>9763</v>
      </c>
      <c r="L9" s="77">
        <v>4</v>
      </c>
      <c r="M9" s="76">
        <v>25569</v>
      </c>
      <c r="N9" s="82">
        <v>20728</v>
      </c>
      <c r="O9" s="83">
        <f t="shared" si="0"/>
        <v>233213</v>
      </c>
      <c r="P9" s="85"/>
      <c r="Q9" s="84">
        <f t="shared" si="1"/>
        <v>11.251109610189117</v>
      </c>
    </row>
    <row r="10" spans="1:17" x14ac:dyDescent="0.25">
      <c r="A10" s="18">
        <v>4</v>
      </c>
      <c r="B10" s="20" t="s">
        <v>19</v>
      </c>
      <c r="C10" s="75">
        <v>462722.48</v>
      </c>
      <c r="D10" s="75">
        <v>253614.59</v>
      </c>
      <c r="E10" s="75">
        <v>17377.580000000002</v>
      </c>
      <c r="F10" s="76">
        <v>14668</v>
      </c>
      <c r="G10" s="75">
        <v>2173.71</v>
      </c>
      <c r="H10" s="76">
        <v>0</v>
      </c>
      <c r="I10" s="75">
        <v>535.87</v>
      </c>
      <c r="J10" s="76">
        <v>0</v>
      </c>
      <c r="K10" s="75">
        <v>4178.09</v>
      </c>
      <c r="L10" s="77">
        <v>0.9</v>
      </c>
      <c r="M10" s="75">
        <v>187552.22</v>
      </c>
      <c r="N10" s="82">
        <v>20813</v>
      </c>
      <c r="O10" s="83">
        <f t="shared" si="0"/>
        <v>458544.38999999996</v>
      </c>
      <c r="P10" s="85"/>
      <c r="Q10" s="84">
        <f t="shared" si="1"/>
        <v>22.031633594388122</v>
      </c>
    </row>
    <row r="11" spans="1:17" ht="15.75" thickBot="1" x14ac:dyDescent="0.3">
      <c r="A11" s="18">
        <v>5</v>
      </c>
      <c r="B11" s="20" t="s">
        <v>20</v>
      </c>
      <c r="C11" s="79">
        <v>471138</v>
      </c>
      <c r="D11" s="76">
        <v>280227</v>
      </c>
      <c r="E11" s="76">
        <v>26717</v>
      </c>
      <c r="F11" s="76">
        <v>16028</v>
      </c>
      <c r="G11" s="76">
        <v>10689</v>
      </c>
      <c r="H11" s="76">
        <v>0</v>
      </c>
      <c r="I11" s="76">
        <v>0</v>
      </c>
      <c r="J11" s="76">
        <v>0</v>
      </c>
      <c r="K11" s="76">
        <v>10234</v>
      </c>
      <c r="L11" s="80">
        <v>2.1</v>
      </c>
      <c r="M11" s="76">
        <v>153960</v>
      </c>
      <c r="N11" s="82">
        <v>23528</v>
      </c>
      <c r="O11" s="83">
        <f t="shared" si="0"/>
        <v>460904</v>
      </c>
      <c r="P11" s="85"/>
      <c r="Q11" s="84">
        <f t="shared" si="1"/>
        <v>19.589595375722542</v>
      </c>
    </row>
    <row r="12" spans="1:17" ht="15.75" thickBot="1" x14ac:dyDescent="0.3">
      <c r="A12" s="40" t="s">
        <v>21</v>
      </c>
      <c r="B12" s="41"/>
      <c r="C12" s="21">
        <f t="shared" ref="C12:K12" si="2">SUM(C7:C11)</f>
        <v>2063285.96</v>
      </c>
      <c r="D12" s="21">
        <f t="shared" si="2"/>
        <v>1227186.22</v>
      </c>
      <c r="E12" s="21">
        <f t="shared" si="2"/>
        <v>150268.58000000002</v>
      </c>
      <c r="F12" s="21">
        <f t="shared" si="2"/>
        <v>100543.05</v>
      </c>
      <c r="G12" s="21">
        <f t="shared" si="2"/>
        <v>46420.959999999999</v>
      </c>
      <c r="H12" s="21">
        <f t="shared" si="2"/>
        <v>2768.7</v>
      </c>
      <c r="I12" s="21">
        <f t="shared" si="2"/>
        <v>535.87</v>
      </c>
      <c r="J12" s="21">
        <f t="shared" si="2"/>
        <v>0</v>
      </c>
      <c r="K12" s="21">
        <f t="shared" si="2"/>
        <v>42303.369999999995</v>
      </c>
      <c r="L12" s="21">
        <v>2</v>
      </c>
      <c r="M12" s="21">
        <f>SUM(M7:M11)</f>
        <v>643527.79</v>
      </c>
      <c r="N12" s="5"/>
      <c r="O12" s="4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7" x14ac:dyDescent="0.25">
      <c r="O14" s="4"/>
    </row>
    <row r="15" spans="1:17" x14ac:dyDescent="0.25">
      <c r="N15" s="4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zoomScale="130" zoomScaleNormal="130" workbookViewId="0">
      <selection activeCell="A2" sqref="A2:M2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16" x14ac:dyDescent="0.2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A4" s="37" t="s">
        <v>0</v>
      </c>
      <c r="B4" s="30" t="s">
        <v>1</v>
      </c>
      <c r="C4" s="61" t="s">
        <v>2</v>
      </c>
      <c r="D4" s="64" t="s">
        <v>3</v>
      </c>
      <c r="E4" s="67" t="s">
        <v>4</v>
      </c>
      <c r="F4" s="68"/>
      <c r="G4" s="68"/>
      <c r="H4" s="68"/>
      <c r="I4" s="69"/>
      <c r="J4" s="64" t="s">
        <v>5</v>
      </c>
      <c r="K4" s="69" t="s">
        <v>6</v>
      </c>
      <c r="L4" s="69"/>
      <c r="M4" s="64" t="s">
        <v>7</v>
      </c>
    </row>
    <row r="5" spans="1:16" x14ac:dyDescent="0.25">
      <c r="A5" s="31" t="s">
        <v>8</v>
      </c>
      <c r="B5" s="32" t="s">
        <v>9</v>
      </c>
      <c r="C5" s="62"/>
      <c r="D5" s="65"/>
      <c r="E5" s="64" t="s">
        <v>2</v>
      </c>
      <c r="F5" s="64" t="s">
        <v>10</v>
      </c>
      <c r="G5" s="64" t="s">
        <v>11</v>
      </c>
      <c r="H5" s="73" t="s">
        <v>12</v>
      </c>
      <c r="I5" s="64" t="s">
        <v>13</v>
      </c>
      <c r="J5" s="70"/>
      <c r="K5" s="64" t="s">
        <v>2</v>
      </c>
      <c r="L5" s="64" t="s">
        <v>14</v>
      </c>
      <c r="M5" s="70"/>
    </row>
    <row r="6" spans="1:16" x14ac:dyDescent="0.25">
      <c r="A6" s="33"/>
      <c r="B6" s="34" t="s">
        <v>15</v>
      </c>
      <c r="C6" s="63"/>
      <c r="D6" s="66"/>
      <c r="E6" s="72"/>
      <c r="F6" s="72"/>
      <c r="G6" s="72"/>
      <c r="H6" s="74"/>
      <c r="I6" s="66"/>
      <c r="J6" s="71"/>
      <c r="K6" s="66"/>
      <c r="L6" s="66"/>
      <c r="M6" s="71"/>
    </row>
    <row r="7" spans="1:16" x14ac:dyDescent="0.25">
      <c r="A7" s="18">
        <v>1</v>
      </c>
      <c r="B7" s="22" t="s">
        <v>22</v>
      </c>
      <c r="C7" s="76">
        <v>453555</v>
      </c>
      <c r="D7" s="76">
        <v>280914</v>
      </c>
      <c r="E7" s="76">
        <v>26254</v>
      </c>
      <c r="F7" s="76">
        <v>16812</v>
      </c>
      <c r="G7" s="76">
        <v>9091</v>
      </c>
      <c r="H7" s="76">
        <v>351</v>
      </c>
      <c r="I7" s="77">
        <v>0</v>
      </c>
      <c r="J7" s="77">
        <v>0</v>
      </c>
      <c r="K7" s="77">
        <v>1471</v>
      </c>
      <c r="L7" s="77">
        <v>0.3</v>
      </c>
      <c r="M7" s="77">
        <v>144916</v>
      </c>
      <c r="N7" s="82">
        <v>24164</v>
      </c>
      <c r="O7" s="83">
        <f>C7-J7-K7</f>
        <v>452084</v>
      </c>
      <c r="P7" s="84">
        <f>O7/N7</f>
        <v>18.708988578049993</v>
      </c>
    </row>
    <row r="8" spans="1:16" x14ac:dyDescent="0.25">
      <c r="A8" s="18">
        <v>2</v>
      </c>
      <c r="B8" s="23" t="s">
        <v>23</v>
      </c>
      <c r="C8" s="76">
        <v>409794</v>
      </c>
      <c r="D8" s="76">
        <v>268247</v>
      </c>
      <c r="E8" s="76">
        <v>27055</v>
      </c>
      <c r="F8" s="76">
        <v>22000</v>
      </c>
      <c r="G8" s="76">
        <v>4848</v>
      </c>
      <c r="H8" s="76">
        <v>0</v>
      </c>
      <c r="I8" s="76">
        <v>207</v>
      </c>
      <c r="J8" s="77">
        <v>686</v>
      </c>
      <c r="K8" s="76">
        <v>14310</v>
      </c>
      <c r="L8" s="77">
        <v>3.4</v>
      </c>
      <c r="M8" s="76">
        <v>99496</v>
      </c>
      <c r="N8" s="82">
        <v>32705</v>
      </c>
      <c r="O8" s="83">
        <f t="shared" ref="O8:O13" si="0">C8-J8-K8</f>
        <v>394798</v>
      </c>
      <c r="P8" s="84">
        <f t="shared" ref="P8:P13" si="1">O8/N8</f>
        <v>12.071487540131479</v>
      </c>
    </row>
    <row r="9" spans="1:16" x14ac:dyDescent="0.25">
      <c r="A9" s="18">
        <v>3</v>
      </c>
      <c r="B9" s="23" t="s">
        <v>24</v>
      </c>
      <c r="C9" s="76">
        <v>519891</v>
      </c>
      <c r="D9" s="76">
        <v>374478</v>
      </c>
      <c r="E9" s="76">
        <v>32760</v>
      </c>
      <c r="F9" s="76">
        <v>25264</v>
      </c>
      <c r="G9" s="76">
        <v>7496</v>
      </c>
      <c r="H9" s="76">
        <v>0</v>
      </c>
      <c r="I9" s="76">
        <v>0</v>
      </c>
      <c r="J9" s="77">
        <v>0</v>
      </c>
      <c r="K9" s="76">
        <v>0</v>
      </c>
      <c r="L9" s="77">
        <v>0</v>
      </c>
      <c r="M9" s="76">
        <v>112653</v>
      </c>
      <c r="N9" s="82">
        <v>16333</v>
      </c>
      <c r="O9" s="83">
        <f t="shared" si="0"/>
        <v>519891</v>
      </c>
      <c r="P9" s="84">
        <f t="shared" si="1"/>
        <v>31.830710830833283</v>
      </c>
    </row>
    <row r="10" spans="1:16" x14ac:dyDescent="0.25">
      <c r="A10" s="18">
        <v>4</v>
      </c>
      <c r="B10" s="23" t="s">
        <v>25</v>
      </c>
      <c r="C10" s="76">
        <v>360100</v>
      </c>
      <c r="D10" s="76">
        <v>223400</v>
      </c>
      <c r="E10" s="76">
        <v>25700</v>
      </c>
      <c r="F10" s="76">
        <v>17500</v>
      </c>
      <c r="G10" s="76">
        <v>8200</v>
      </c>
      <c r="H10" s="76">
        <v>0</v>
      </c>
      <c r="I10" s="76">
        <v>0</v>
      </c>
      <c r="J10" s="77">
        <v>0</v>
      </c>
      <c r="K10" s="76">
        <v>11800</v>
      </c>
      <c r="L10" s="77">
        <v>3.2</v>
      </c>
      <c r="M10" s="76">
        <v>99200</v>
      </c>
      <c r="N10" s="82">
        <v>25719</v>
      </c>
      <c r="O10" s="83">
        <f t="shared" si="0"/>
        <v>348300</v>
      </c>
      <c r="P10" s="84">
        <f t="shared" si="1"/>
        <v>13.542517205179051</v>
      </c>
    </row>
    <row r="11" spans="1:16" x14ac:dyDescent="0.25">
      <c r="A11" s="18">
        <v>5</v>
      </c>
      <c r="B11" s="23" t="s">
        <v>26</v>
      </c>
      <c r="C11" s="75">
        <v>439385.88</v>
      </c>
      <c r="D11" s="76">
        <v>265619.40000000002</v>
      </c>
      <c r="E11" s="75">
        <v>32971.980000000003</v>
      </c>
      <c r="F11" s="76">
        <v>22458.1</v>
      </c>
      <c r="G11" s="76">
        <v>10370</v>
      </c>
      <c r="H11" s="75">
        <v>143.88</v>
      </c>
      <c r="I11" s="76">
        <v>0</v>
      </c>
      <c r="J11" s="77">
        <v>0</v>
      </c>
      <c r="K11" s="76">
        <v>16112.9</v>
      </c>
      <c r="L11" s="77">
        <v>3.6</v>
      </c>
      <c r="M11" s="76">
        <v>124681.60000000001</v>
      </c>
      <c r="N11" s="82">
        <v>33437</v>
      </c>
      <c r="O11" s="83">
        <f t="shared" si="0"/>
        <v>423272.98</v>
      </c>
      <c r="P11" s="84">
        <f t="shared" si="1"/>
        <v>12.658820468343452</v>
      </c>
    </row>
    <row r="12" spans="1:16" x14ac:dyDescent="0.25">
      <c r="A12" s="24">
        <v>6</v>
      </c>
      <c r="B12" s="25" t="s">
        <v>27</v>
      </c>
      <c r="C12" s="76">
        <v>526229</v>
      </c>
      <c r="D12" s="76">
        <v>322656</v>
      </c>
      <c r="E12" s="76">
        <v>31915</v>
      </c>
      <c r="F12" s="76">
        <v>27019</v>
      </c>
      <c r="G12" s="76">
        <v>3896</v>
      </c>
      <c r="H12" s="76">
        <v>1000</v>
      </c>
      <c r="I12" s="76">
        <v>0</v>
      </c>
      <c r="J12" s="77">
        <v>0</v>
      </c>
      <c r="K12" s="76">
        <v>17962</v>
      </c>
      <c r="L12" s="77">
        <v>3.4</v>
      </c>
      <c r="M12" s="76">
        <v>153696</v>
      </c>
      <c r="N12" s="82">
        <v>36919</v>
      </c>
      <c r="O12" s="83">
        <f t="shared" si="0"/>
        <v>508267</v>
      </c>
      <c r="P12" s="84">
        <f t="shared" si="1"/>
        <v>13.767084698935507</v>
      </c>
    </row>
    <row r="13" spans="1:16" x14ac:dyDescent="0.25">
      <c r="A13" s="24">
        <v>7</v>
      </c>
      <c r="B13" s="25" t="s">
        <v>29</v>
      </c>
      <c r="C13" s="76">
        <v>761898</v>
      </c>
      <c r="D13" s="76">
        <v>413708</v>
      </c>
      <c r="E13" s="76">
        <v>69271</v>
      </c>
      <c r="F13" s="76">
        <v>62611</v>
      </c>
      <c r="G13" s="76">
        <v>5160</v>
      </c>
      <c r="H13" s="76">
        <v>1500</v>
      </c>
      <c r="I13" s="76">
        <v>0</v>
      </c>
      <c r="J13" s="77">
        <v>0</v>
      </c>
      <c r="K13" s="76">
        <v>18024</v>
      </c>
      <c r="L13" s="77">
        <v>2.2999999999999998</v>
      </c>
      <c r="M13" s="76">
        <v>260895</v>
      </c>
      <c r="N13" s="82">
        <v>95620</v>
      </c>
      <c r="O13" s="83">
        <f t="shared" si="0"/>
        <v>743874</v>
      </c>
      <c r="P13" s="84">
        <f t="shared" si="1"/>
        <v>7.779481280066932</v>
      </c>
    </row>
    <row r="14" spans="1:16" x14ac:dyDescent="0.25">
      <c r="A14" s="58" t="s">
        <v>21</v>
      </c>
      <c r="B14" s="59"/>
      <c r="C14" s="28">
        <f t="shared" ref="C14:K14" si="2">SUM(C7:C13)</f>
        <v>3470852.88</v>
      </c>
      <c r="D14" s="28">
        <f t="shared" si="2"/>
        <v>2149022.4</v>
      </c>
      <c r="E14" s="28">
        <f t="shared" si="2"/>
        <v>245926.98</v>
      </c>
      <c r="F14" s="28">
        <f t="shared" si="2"/>
        <v>193664.1</v>
      </c>
      <c r="G14" s="28">
        <f t="shared" si="2"/>
        <v>49061</v>
      </c>
      <c r="H14" s="28">
        <f t="shared" si="2"/>
        <v>2994.88</v>
      </c>
      <c r="I14" s="28">
        <f t="shared" si="2"/>
        <v>207</v>
      </c>
      <c r="J14" s="29">
        <f t="shared" si="2"/>
        <v>686</v>
      </c>
      <c r="K14" s="28">
        <f t="shared" si="2"/>
        <v>79679.899999999994</v>
      </c>
      <c r="L14" s="29">
        <f>AVERAGE(L7:L13)</f>
        <v>2.3142857142857141</v>
      </c>
      <c r="M14" s="28">
        <f>SUM(M7:M13)</f>
        <v>995537.6</v>
      </c>
      <c r="N14" s="84"/>
      <c r="O14" s="83"/>
      <c r="P14" s="85"/>
    </row>
    <row r="15" spans="1:16" ht="15.75" thickBot="1" x14ac:dyDescent="0.3">
      <c r="A15" s="26">
        <v>8</v>
      </c>
      <c r="B15" s="27" t="s">
        <v>28</v>
      </c>
      <c r="C15" s="81">
        <v>1468050</v>
      </c>
      <c r="D15" s="79">
        <v>1117800</v>
      </c>
      <c r="E15" s="79">
        <v>140250</v>
      </c>
      <c r="F15" s="79">
        <v>129400</v>
      </c>
      <c r="G15" s="79">
        <v>3850</v>
      </c>
      <c r="H15" s="79">
        <v>7000</v>
      </c>
      <c r="I15" s="79">
        <v>0</v>
      </c>
      <c r="J15" s="80">
        <v>0</v>
      </c>
      <c r="K15" s="79">
        <v>58000</v>
      </c>
      <c r="L15" s="80">
        <v>3.9</v>
      </c>
      <c r="M15" s="79">
        <v>152000</v>
      </c>
      <c r="N15" s="82">
        <v>542626</v>
      </c>
      <c r="O15" s="83">
        <f>C15-J15-K15</f>
        <v>1410050</v>
      </c>
      <c r="P15" s="84">
        <f>O15/N15</f>
        <v>2.5985669687777584</v>
      </c>
    </row>
    <row r="16" spans="1:16" ht="15.75" thickBot="1" x14ac:dyDescent="0.3">
      <c r="A16" s="40" t="s">
        <v>21</v>
      </c>
      <c r="B16" s="41"/>
      <c r="C16" s="35">
        <f t="shared" ref="C16:K16" si="3">SUM(C14:C15)</f>
        <v>4938902.88</v>
      </c>
      <c r="D16" s="35">
        <f t="shared" si="3"/>
        <v>3266822.4</v>
      </c>
      <c r="E16" s="35">
        <f t="shared" si="3"/>
        <v>386176.98</v>
      </c>
      <c r="F16" s="35">
        <f t="shared" si="3"/>
        <v>323064.09999999998</v>
      </c>
      <c r="G16" s="35">
        <f t="shared" si="3"/>
        <v>52911</v>
      </c>
      <c r="H16" s="35">
        <f t="shared" si="3"/>
        <v>9994.880000000001</v>
      </c>
      <c r="I16" s="35">
        <f t="shared" si="3"/>
        <v>207</v>
      </c>
      <c r="J16" s="35">
        <f t="shared" si="3"/>
        <v>686</v>
      </c>
      <c r="K16" s="35">
        <f t="shared" si="3"/>
        <v>137679.9</v>
      </c>
      <c r="L16" s="21">
        <f>AVERAGE(L14:L15)</f>
        <v>3.1071428571428568</v>
      </c>
      <c r="M16" s="35">
        <f>SUM(M14:M15)</f>
        <v>1147537.6000000001</v>
      </c>
      <c r="N16" s="4"/>
      <c r="O16" s="4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x14ac:dyDescent="0.25">
      <c r="N18" s="4"/>
    </row>
    <row r="19" spans="1:14" x14ac:dyDescent="0.25">
      <c r="N19" s="4"/>
    </row>
    <row r="20" spans="1:14" x14ac:dyDescent="0.25">
      <c r="N20" s="4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36">
        <v>0.55800000000000005</v>
      </c>
    </row>
    <row r="5" spans="1:3" x14ac:dyDescent="0.25">
      <c r="A5" t="s">
        <v>4</v>
      </c>
      <c r="C5" s="36">
        <v>9.6000000000000002E-2</v>
      </c>
    </row>
    <row r="6" spans="1:3" x14ac:dyDescent="0.25">
      <c r="A6" t="s">
        <v>32</v>
      </c>
      <c r="C6" s="36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2014-05-28T11:17:15Z</cp:lastPrinted>
  <dcterms:created xsi:type="dcterms:W3CDTF">2014-01-10T08:14:18Z</dcterms:created>
  <dcterms:modified xsi:type="dcterms:W3CDTF">2016-06-13T13:45:50Z</dcterms:modified>
</cp:coreProperties>
</file>