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0500" windowHeight="609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7" i="2"/>
  <c r="M14" i="2"/>
  <c r="M16" i="2" s="1"/>
  <c r="L14" i="2"/>
  <c r="N14" i="2" s="1"/>
  <c r="N16" i="2" s="1"/>
  <c r="K15" i="2"/>
  <c r="K11" i="2"/>
  <c r="K12" i="2"/>
  <c r="K13" i="2"/>
  <c r="K10" i="2"/>
  <c r="K8" i="2"/>
  <c r="K7" i="2"/>
  <c r="J16" i="2"/>
  <c r="J14" i="2"/>
  <c r="I16" i="2"/>
  <c r="K16" i="2" s="1"/>
  <c r="I14" i="2"/>
  <c r="K14" i="2" s="1"/>
  <c r="H8" i="2"/>
  <c r="H9" i="2"/>
  <c r="H10" i="2"/>
  <c r="H11" i="2"/>
  <c r="H12" i="2"/>
  <c r="H13" i="2"/>
  <c r="H7" i="2"/>
  <c r="G14" i="2"/>
  <c r="G16" i="2" s="1"/>
  <c r="F14" i="2"/>
  <c r="F16" i="2" s="1"/>
  <c r="E8" i="2"/>
  <c r="E9" i="2"/>
  <c r="E10" i="2"/>
  <c r="E11" i="2"/>
  <c r="E12" i="2"/>
  <c r="E13" i="2"/>
  <c r="E15" i="2"/>
  <c r="E7" i="2"/>
  <c r="D14" i="2"/>
  <c r="D16" i="2" s="1"/>
  <c r="C14" i="2"/>
  <c r="E14" i="2" s="1"/>
  <c r="C16" i="2" l="1"/>
  <c r="E16" i="2" s="1"/>
  <c r="H14" i="2"/>
  <c r="H16" i="2" s="1"/>
  <c r="L16" i="2"/>
  <c r="M12" i="1"/>
  <c r="N9" i="1"/>
  <c r="N10" i="1"/>
  <c r="N11" i="1"/>
  <c r="N8" i="1"/>
  <c r="K8" i="1"/>
  <c r="K9" i="1"/>
  <c r="K10" i="1"/>
  <c r="K7" i="1"/>
  <c r="H8" i="1"/>
  <c r="H9" i="1"/>
  <c r="H10" i="1"/>
  <c r="H11" i="1"/>
  <c r="H7" i="1"/>
  <c r="G12" i="1"/>
  <c r="D11" i="1"/>
  <c r="D7" i="1"/>
  <c r="D12" i="1" s="1"/>
  <c r="D8" i="1"/>
  <c r="D9" i="1"/>
  <c r="D10" i="1"/>
  <c r="L12" i="1"/>
  <c r="N12" i="1" s="1"/>
  <c r="I12" i="1"/>
  <c r="F12" i="1"/>
  <c r="H12" i="1" s="1"/>
  <c r="C11" i="1"/>
  <c r="E11" i="1" s="1"/>
  <c r="C7" i="1"/>
  <c r="E7" i="1" s="1"/>
  <c r="C8" i="1"/>
  <c r="E8" i="1" s="1"/>
  <c r="C9" i="1"/>
  <c r="E9" i="1" s="1"/>
  <c r="C10" i="1"/>
  <c r="E10" i="1" s="1"/>
  <c r="C12" i="1" l="1"/>
  <c r="E12" i="1" l="1"/>
  <c r="J12" i="1" s="1"/>
  <c r="K12" i="1" s="1"/>
</calcChain>
</file>

<file path=xl/sharedStrings.xml><?xml version="1.0" encoding="utf-8"?>
<sst xmlns="http://schemas.openxmlformats.org/spreadsheetml/2006/main" count="60" uniqueCount="29">
  <si>
    <t>Eil.</t>
  </si>
  <si>
    <t>Savivaldybių</t>
  </si>
  <si>
    <t>SVB tinklo bibliotekose</t>
  </si>
  <si>
    <t>VB</t>
  </si>
  <si>
    <t>Miesto fil.</t>
  </si>
  <si>
    <t>Kaimo fil.</t>
  </si>
  <si>
    <t>Nr.</t>
  </si>
  <si>
    <t>viešosios</t>
  </si>
  <si>
    <t>Skirtumas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</si>
  <si>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</si>
  <si>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</si>
  <si>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</si>
  <si>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</si>
  <si>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</si>
  <si>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</si>
  <si>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</si>
  <si>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</si>
  <si>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</si>
  <si>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</si>
  <si>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</si>
  <si>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</si>
  <si>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</si>
  <si>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</si>
  <si>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</si>
  <si>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</si>
  <si>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3.5. VILNIAUS APSKRITIES SAVIVALDYBIŲ VIEŠŲJŲ BIBLIOTEKŲ LANKYTOJŲ VAIKŲ SKAIČIUS 2010-2011 M.</t>
  </si>
  <si>
    <t>0*</t>
  </si>
  <si>
    <t>3.5. ALYTAUS APSKRITIES SAVIVALDYBIŲ VIEŠŲJŲ BIBLIOTEKŲ LANKYTOJŲ VAIKŲ SKAIČIUS 2010-2011 M.</t>
  </si>
  <si>
    <t>*Vilniaus m. CB viešoji biblioteka neaptarnauja vartotojų nuo 2007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</si>
</sst>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9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12"/>
  <sheetViews>
    <sheetView tabSelected="1" workbookViewId="0">
      <selection activeCell="E16" sqref="E16"/>
    </sheetView>
  </sheetViews>
  <sheetFormatPr defaultRowHeight="14.4" x14ac:dyDescent="0.3"/>
  <cols>
    <col min="1" max="1" width="3" style="3" bestFit="1" customWidth="1"/>
    <col min="2" max="2" width="12" style="3" customWidth="1"/>
    <col min="3" max="3" width="8" style="3" customWidth="1"/>
    <col min="4" max="4" width="8.21875" style="3" customWidth="1"/>
    <col min="5" max="5" width="7.88671875" style="3" customWidth="1"/>
    <col min="6" max="6" width="7.6640625" style="3" customWidth="1"/>
    <col min="7" max="7" width="7.44140625" style="3" customWidth="1"/>
    <col min="8" max="8" width="7.6640625" style="3" customWidth="1"/>
    <col min="9" max="9" width="7.21875" style="3" customWidth="1"/>
    <col min="10" max="10" width="7.88671875" style="3" customWidth="1"/>
    <col min="11" max="11" width="8" style="3" customWidth="1"/>
    <col min="12" max="12" width="7.5546875" style="3" customWidth="1"/>
    <col min="13" max="13" width="7.6640625" style="3" customWidth="1"/>
    <col min="14" max="14" width="8.109375" style="3" customWidth="1"/>
    <col min="15" max="16384" width="8.88671875" style="3"/>
  </cols>
  <sheetData>
    <row r="2" spans="1:14" x14ac:dyDescent="0.3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5" t="s">
        <v>0</v>
      </c>
      <c r="B4" s="5" t="s">
        <v>1</v>
      </c>
      <c r="C4" s="6" t="s">
        <v>2</v>
      </c>
      <c r="D4" s="6"/>
      <c r="E4" s="6"/>
      <c r="F4" s="6" t="s">
        <v>3</v>
      </c>
      <c r="G4" s="6"/>
      <c r="H4" s="6"/>
      <c r="I4" s="6" t="s">
        <v>4</v>
      </c>
      <c r="J4" s="6"/>
      <c r="K4" s="6"/>
      <c r="L4" s="6" t="s">
        <v>5</v>
      </c>
      <c r="M4" s="6"/>
      <c r="N4" s="6"/>
    </row>
    <row r="5" spans="1:14" x14ac:dyDescent="0.3">
      <c r="A5" s="7" t="s">
        <v>6</v>
      </c>
      <c r="B5" s="7" t="s">
        <v>7</v>
      </c>
      <c r="C5" s="8">
        <v>2011</v>
      </c>
      <c r="D5" s="8">
        <v>2010</v>
      </c>
      <c r="E5" s="8" t="s">
        <v>8</v>
      </c>
      <c r="F5" s="8">
        <v>2011</v>
      </c>
      <c r="G5" s="8">
        <v>2010</v>
      </c>
      <c r="H5" s="8" t="s">
        <v>8</v>
      </c>
      <c r="I5" s="8">
        <v>2011</v>
      </c>
      <c r="J5" s="8">
        <v>2010</v>
      </c>
      <c r="K5" s="8" t="s">
        <v>8</v>
      </c>
      <c r="L5" s="8">
        <v>2011</v>
      </c>
      <c r="M5" s="8">
        <v>2010</v>
      </c>
      <c r="N5" s="8" t="s">
        <v>8</v>
      </c>
    </row>
    <row r="6" spans="1:14" x14ac:dyDescent="0.3">
      <c r="A6" s="9"/>
      <c r="B6" s="7" t="s">
        <v>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">
      <c r="A7" s="11">
        <v>1</v>
      </c>
      <c r="B7" s="12" t="s">
        <v>20</v>
      </c>
      <c r="C7" s="11">
        <f>F7+I7</f>
        <v>45146</v>
      </c>
      <c r="D7" s="11">
        <f>G7+J7</f>
        <v>41316</v>
      </c>
      <c r="E7" s="11">
        <f>C7-D7</f>
        <v>3830</v>
      </c>
      <c r="F7" s="11">
        <v>32389</v>
      </c>
      <c r="G7" s="11">
        <v>28302</v>
      </c>
      <c r="H7" s="11">
        <f>F7-G7</f>
        <v>4087</v>
      </c>
      <c r="I7" s="11">
        <v>12757</v>
      </c>
      <c r="J7" s="11">
        <v>13014</v>
      </c>
      <c r="K7" s="11">
        <f>I7-J7</f>
        <v>-257</v>
      </c>
      <c r="L7" s="11" t="s">
        <v>13</v>
      </c>
      <c r="M7" s="11" t="s">
        <v>13</v>
      </c>
      <c r="N7" s="11" t="s">
        <v>13</v>
      </c>
    </row>
    <row r="8" spans="1:14" x14ac:dyDescent="0.3">
      <c r="A8" s="11">
        <v>2</v>
      </c>
      <c r="B8" s="13" t="s">
        <v>21</v>
      </c>
      <c r="C8" s="11">
        <f t="shared" ref="C8:C10" si="0">F8+I8+L8</f>
        <v>94015</v>
      </c>
      <c r="D8" s="11">
        <f t="shared" ref="D8:D10" si="1">G8+J8+M8</f>
        <v>88309</v>
      </c>
      <c r="E8" s="11">
        <f t="shared" ref="E8:E12" si="2">C8-D8</f>
        <v>5706</v>
      </c>
      <c r="F8" s="11">
        <v>22085</v>
      </c>
      <c r="G8" s="11">
        <v>16228</v>
      </c>
      <c r="H8" s="11">
        <f t="shared" ref="H8:H12" si="3">F8-G8</f>
        <v>5857</v>
      </c>
      <c r="I8" s="11">
        <v>8251</v>
      </c>
      <c r="J8" s="11">
        <v>7375</v>
      </c>
      <c r="K8" s="11">
        <f t="shared" ref="K8:K12" si="4">I8-J8</f>
        <v>876</v>
      </c>
      <c r="L8" s="11">
        <v>63679</v>
      </c>
      <c r="M8" s="11">
        <v>64706</v>
      </c>
      <c r="N8" s="11">
        <f>L8-M8</f>
        <v>-1027</v>
      </c>
    </row>
    <row r="9" spans="1:14" x14ac:dyDescent="0.3">
      <c r="A9" s="11">
        <v>3</v>
      </c>
      <c r="B9" s="13" t="s">
        <v>22</v>
      </c>
      <c r="C9" s="11">
        <f t="shared" si="0"/>
        <v>29469</v>
      </c>
      <c r="D9" s="11">
        <f t="shared" si="1"/>
        <v>27841</v>
      </c>
      <c r="E9" s="11">
        <f t="shared" si="2"/>
        <v>1628</v>
      </c>
      <c r="F9" s="11">
        <v>10219</v>
      </c>
      <c r="G9" s="11">
        <v>11839</v>
      </c>
      <c r="H9" s="11">
        <f t="shared" si="3"/>
        <v>-1620</v>
      </c>
      <c r="I9" s="11">
        <v>5634</v>
      </c>
      <c r="J9" s="11">
        <v>6915</v>
      </c>
      <c r="K9" s="11">
        <f t="shared" si="4"/>
        <v>-1281</v>
      </c>
      <c r="L9" s="11">
        <v>13616</v>
      </c>
      <c r="M9" s="11">
        <v>9087</v>
      </c>
      <c r="N9" s="11">
        <f t="shared" ref="N9:N12" si="5">L9-M9</f>
        <v>4529</v>
      </c>
    </row>
    <row r="10" spans="1:14" x14ac:dyDescent="0.3">
      <c r="A10" s="11">
        <v>4</v>
      </c>
      <c r="B10" s="13" t="s">
        <v>23</v>
      </c>
      <c r="C10" s="11">
        <f t="shared" si="0"/>
        <v>73290</v>
      </c>
      <c r="D10" s="11">
        <f t="shared" si="1"/>
        <v>56044</v>
      </c>
      <c r="E10" s="11">
        <f t="shared" si="2"/>
        <v>17246</v>
      </c>
      <c r="F10" s="11">
        <v>23345</v>
      </c>
      <c r="G10" s="11">
        <v>11260</v>
      </c>
      <c r="H10" s="11">
        <f t="shared" si="3"/>
        <v>12085</v>
      </c>
      <c r="I10" s="11">
        <v>6328</v>
      </c>
      <c r="J10" s="11">
        <v>6060</v>
      </c>
      <c r="K10" s="11">
        <f t="shared" si="4"/>
        <v>268</v>
      </c>
      <c r="L10" s="11">
        <v>43617</v>
      </c>
      <c r="M10" s="11">
        <v>38724</v>
      </c>
      <c r="N10" s="11">
        <f t="shared" si="5"/>
        <v>4893</v>
      </c>
    </row>
    <row r="11" spans="1:14" ht="15" thickBot="1" x14ac:dyDescent="0.35">
      <c r="A11" s="11">
        <v>5</v>
      </c>
      <c r="B11" s="13" t="s">
        <v>24</v>
      </c>
      <c r="C11" s="14">
        <f>F11+L11</f>
        <v>76605</v>
      </c>
      <c r="D11" s="14">
        <f>G11+M11</f>
        <v>63892</v>
      </c>
      <c r="E11" s="14">
        <f t="shared" si="2"/>
        <v>12713</v>
      </c>
      <c r="F11" s="11">
        <v>32249</v>
      </c>
      <c r="G11" s="11">
        <v>30126</v>
      </c>
      <c r="H11" s="14">
        <f t="shared" si="3"/>
        <v>2123</v>
      </c>
      <c r="I11" s="11" t="s">
        <v>13</v>
      </c>
      <c r="J11" s="11" t="s">
        <v>13</v>
      </c>
      <c r="K11" s="14" t="s">
        <v>13</v>
      </c>
      <c r="L11" s="11">
        <v>44356</v>
      </c>
      <c r="M11" s="11">
        <v>33766</v>
      </c>
      <c r="N11" s="14">
        <f t="shared" si="5"/>
        <v>10590</v>
      </c>
    </row>
    <row r="12" spans="1:14" ht="15" thickBot="1" x14ac:dyDescent="0.35">
      <c r="A12" s="15"/>
      <c r="B12" s="16" t="s">
        <v>19</v>
      </c>
      <c r="C12" s="17">
        <f>SUM(C7:C11)</f>
        <v>318525</v>
      </c>
      <c r="D12" s="17">
        <f>SUM(D7:D11)</f>
        <v>277402</v>
      </c>
      <c r="E12" s="17">
        <f t="shared" si="2"/>
        <v>41123</v>
      </c>
      <c r="F12" s="17">
        <f>SUM(F7:F11)</f>
        <v>120287</v>
      </c>
      <c r="G12" s="17">
        <f>SUM(G7:G11)</f>
        <v>97755</v>
      </c>
      <c r="H12" s="17">
        <f t="shared" si="3"/>
        <v>22532</v>
      </c>
      <c r="I12" s="17">
        <f>SUM(I7:I11)</f>
        <v>32970</v>
      </c>
      <c r="J12" s="17">
        <f>SUM(C12:I12)</f>
        <v>910594</v>
      </c>
      <c r="K12" s="17">
        <f t="shared" si="4"/>
        <v>-877624</v>
      </c>
      <c r="L12" s="17">
        <f>SUM(L8:L11)</f>
        <v>165268</v>
      </c>
      <c r="M12" s="17">
        <f>SUM(M8:M11)</f>
        <v>146283</v>
      </c>
      <c r="N12" s="17">
        <f t="shared" si="5"/>
        <v>18985</v>
      </c>
    </row>
  </sheetData>
  <mergeCells count="17">
    <mergeCell ref="M5:M6"/>
    <mergeCell ref="N5:N6"/>
    <mergeCell ref="H5:H6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A2:N2"/>
    <mergeCell ref="C4:E4"/>
    <mergeCell ref="F4:H4"/>
    <mergeCell ref="I4:K4"/>
    <mergeCell ref="L4:N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22"/>
  <sheetViews>
    <sheetView workbookViewId="0">
      <selection activeCell="G14" sqref="G14"/>
    </sheetView>
  </sheetViews>
  <sheetFormatPr defaultRowHeight="14.4" x14ac:dyDescent="0.3"/>
  <cols>
    <col min="1" max="1" width="4.5546875" style="1" customWidth="1"/>
    <col min="2" max="2" width="11.21875" style="1" customWidth="1"/>
    <col min="3" max="3" width="8.6640625" style="1" customWidth="1"/>
    <col min="4" max="4" width="7.5546875" style="1" customWidth="1"/>
    <col min="5" max="5" width="8" style="1" customWidth="1"/>
    <col min="6" max="6" width="7.33203125" style="1" customWidth="1"/>
    <col min="7" max="7" width="7.77734375" style="1" customWidth="1"/>
    <col min="8" max="8" width="7.33203125" style="1" customWidth="1"/>
    <col min="9" max="10" width="7.44140625" style="1" customWidth="1"/>
    <col min="11" max="11" width="7.21875" style="1" customWidth="1"/>
    <col min="12" max="12" width="8" style="1" customWidth="1"/>
    <col min="13" max="13" width="7.88671875" style="1" customWidth="1"/>
    <col min="14" max="14" width="7.77734375" style="1" customWidth="1"/>
    <col min="15" max="16384" width="8.88671875" style="1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x14ac:dyDescent="0.3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x14ac:dyDescent="0.3">
      <c r="A4" s="5" t="s">
        <v>0</v>
      </c>
      <c r="B4" s="5" t="s">
        <v>1</v>
      </c>
      <c r="C4" s="6" t="s">
        <v>2</v>
      </c>
      <c r="D4" s="6"/>
      <c r="E4" s="6"/>
      <c r="F4" s="6" t="s">
        <v>3</v>
      </c>
      <c r="G4" s="6"/>
      <c r="H4" s="6"/>
      <c r="I4" s="6" t="s">
        <v>4</v>
      </c>
      <c r="J4" s="6"/>
      <c r="K4" s="6"/>
      <c r="L4" s="6" t="s">
        <v>5</v>
      </c>
      <c r="M4" s="6"/>
      <c r="N4" s="6"/>
    </row>
    <row r="5" spans="1:17" x14ac:dyDescent="0.3">
      <c r="A5" s="7" t="s">
        <v>6</v>
      </c>
      <c r="B5" s="7" t="s">
        <v>7</v>
      </c>
      <c r="C5" s="8">
        <v>2011</v>
      </c>
      <c r="D5" s="8">
        <v>2010</v>
      </c>
      <c r="E5" s="8" t="s">
        <v>8</v>
      </c>
      <c r="F5" s="8">
        <v>2011</v>
      </c>
      <c r="G5" s="8">
        <v>2010</v>
      </c>
      <c r="H5" s="8" t="s">
        <v>8</v>
      </c>
      <c r="I5" s="8">
        <v>2011</v>
      </c>
      <c r="J5" s="8">
        <v>2010</v>
      </c>
      <c r="K5" s="8" t="s">
        <v>8</v>
      </c>
      <c r="L5" s="8">
        <v>2011</v>
      </c>
      <c r="M5" s="8">
        <v>2010</v>
      </c>
      <c r="N5" s="8" t="s">
        <v>8</v>
      </c>
    </row>
    <row r="6" spans="1:17" x14ac:dyDescent="0.3">
      <c r="A6" s="9"/>
      <c r="B6" s="7" t="s">
        <v>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8"/>
      <c r="Q6" s="18"/>
    </row>
    <row r="7" spans="1:17" x14ac:dyDescent="0.3">
      <c r="A7" s="11">
        <v>1</v>
      </c>
      <c r="B7" s="12" t="s">
        <v>10</v>
      </c>
      <c r="C7" s="21">
        <v>63195</v>
      </c>
      <c r="D7" s="22">
        <v>56152</v>
      </c>
      <c r="E7" s="11">
        <f>C7-D7</f>
        <v>7043</v>
      </c>
      <c r="F7" s="11">
        <v>19841</v>
      </c>
      <c r="G7" s="11">
        <v>19453</v>
      </c>
      <c r="H7" s="11">
        <f>F7-G7</f>
        <v>388</v>
      </c>
      <c r="I7" s="11">
        <v>12199</v>
      </c>
      <c r="J7" s="11">
        <v>5896</v>
      </c>
      <c r="K7" s="11">
        <f>I7-J7</f>
        <v>6303</v>
      </c>
      <c r="L7" s="11">
        <v>31155</v>
      </c>
      <c r="M7" s="11">
        <v>30803</v>
      </c>
      <c r="N7" s="11">
        <f>L7-M7</f>
        <v>352</v>
      </c>
      <c r="P7" s="19"/>
      <c r="Q7" s="18"/>
    </row>
    <row r="8" spans="1:17" x14ac:dyDescent="0.3">
      <c r="A8" s="11">
        <v>2</v>
      </c>
      <c r="B8" s="13" t="s">
        <v>11</v>
      </c>
      <c r="C8" s="21">
        <v>55644</v>
      </c>
      <c r="D8" s="22">
        <v>63185</v>
      </c>
      <c r="E8" s="11">
        <f t="shared" ref="E8:E16" si="0">C8-D8</f>
        <v>-7541</v>
      </c>
      <c r="F8" s="11">
        <v>6030</v>
      </c>
      <c r="G8" s="11">
        <v>11481</v>
      </c>
      <c r="H8" s="11">
        <f t="shared" ref="H8:H14" si="1">F8-G8</f>
        <v>-5451</v>
      </c>
      <c r="I8" s="11">
        <v>8033</v>
      </c>
      <c r="J8" s="11">
        <v>7934</v>
      </c>
      <c r="K8" s="11">
        <f>I8-J8</f>
        <v>99</v>
      </c>
      <c r="L8" s="11">
        <v>41581</v>
      </c>
      <c r="M8" s="11">
        <v>43770</v>
      </c>
      <c r="N8" s="11">
        <f t="shared" ref="N8:N14" si="2">L8-M8</f>
        <v>-2189</v>
      </c>
      <c r="P8" s="19"/>
      <c r="Q8" s="18"/>
    </row>
    <row r="9" spans="1:17" x14ac:dyDescent="0.3">
      <c r="A9" s="11">
        <v>3</v>
      </c>
      <c r="B9" s="13" t="s">
        <v>12</v>
      </c>
      <c r="C9" s="21">
        <v>44207</v>
      </c>
      <c r="D9" s="22">
        <v>32321</v>
      </c>
      <c r="E9" s="11">
        <f t="shared" si="0"/>
        <v>11886</v>
      </c>
      <c r="F9" s="11">
        <v>8935</v>
      </c>
      <c r="G9" s="11">
        <v>9040</v>
      </c>
      <c r="H9" s="11">
        <f t="shared" si="1"/>
        <v>-105</v>
      </c>
      <c r="I9" s="11" t="s">
        <v>13</v>
      </c>
      <c r="J9" s="11" t="s">
        <v>13</v>
      </c>
      <c r="K9" s="11" t="s">
        <v>13</v>
      </c>
      <c r="L9" s="11">
        <v>35272</v>
      </c>
      <c r="M9" s="11">
        <v>23281</v>
      </c>
      <c r="N9" s="11">
        <f t="shared" si="2"/>
        <v>11991</v>
      </c>
      <c r="P9" s="19"/>
      <c r="Q9" s="18"/>
    </row>
    <row r="10" spans="1:17" x14ac:dyDescent="0.3">
      <c r="A10" s="11">
        <v>4</v>
      </c>
      <c r="B10" s="13" t="s">
        <v>14</v>
      </c>
      <c r="C10" s="21">
        <v>49626</v>
      </c>
      <c r="D10" s="22">
        <v>49191</v>
      </c>
      <c r="E10" s="11">
        <f t="shared" si="0"/>
        <v>435</v>
      </c>
      <c r="F10" s="11">
        <v>15935</v>
      </c>
      <c r="G10" s="11">
        <v>15967</v>
      </c>
      <c r="H10" s="11">
        <f t="shared" si="1"/>
        <v>-32</v>
      </c>
      <c r="I10" s="11">
        <v>12449</v>
      </c>
      <c r="J10" s="11">
        <v>12546</v>
      </c>
      <c r="K10" s="11">
        <f>I10-J10</f>
        <v>-97</v>
      </c>
      <c r="L10" s="11">
        <v>21242</v>
      </c>
      <c r="M10" s="11">
        <v>20678</v>
      </c>
      <c r="N10" s="11">
        <f t="shared" si="2"/>
        <v>564</v>
      </c>
      <c r="P10" s="19"/>
      <c r="Q10" s="18"/>
    </row>
    <row r="11" spans="1:17" x14ac:dyDescent="0.3">
      <c r="A11" s="11">
        <v>5</v>
      </c>
      <c r="B11" s="13" t="s">
        <v>15</v>
      </c>
      <c r="C11" s="21">
        <v>654016</v>
      </c>
      <c r="D11" s="22">
        <v>50228</v>
      </c>
      <c r="E11" s="11">
        <f t="shared" si="0"/>
        <v>603788</v>
      </c>
      <c r="F11" s="11">
        <v>13098</v>
      </c>
      <c r="G11" s="11">
        <v>6972</v>
      </c>
      <c r="H11" s="11">
        <f t="shared" si="1"/>
        <v>6126</v>
      </c>
      <c r="I11" s="11">
        <v>23197</v>
      </c>
      <c r="J11" s="11">
        <v>17684</v>
      </c>
      <c r="K11" s="11">
        <f t="shared" ref="K11:K16" si="3">I11-J11</f>
        <v>5513</v>
      </c>
      <c r="L11" s="11">
        <v>29111</v>
      </c>
      <c r="M11" s="11">
        <v>25572</v>
      </c>
      <c r="N11" s="11">
        <f t="shared" si="2"/>
        <v>3539</v>
      </c>
      <c r="P11" s="19"/>
      <c r="Q11" s="19"/>
    </row>
    <row r="12" spans="1:17" x14ac:dyDescent="0.3">
      <c r="A12" s="11">
        <v>6</v>
      </c>
      <c r="B12" s="13" t="s">
        <v>16</v>
      </c>
      <c r="C12" s="21">
        <v>60653</v>
      </c>
      <c r="D12" s="22">
        <v>58811</v>
      </c>
      <c r="E12" s="11">
        <f t="shared" si="0"/>
        <v>1842</v>
      </c>
      <c r="F12" s="11">
        <v>16098</v>
      </c>
      <c r="G12" s="11">
        <v>16073</v>
      </c>
      <c r="H12" s="11">
        <f t="shared" si="1"/>
        <v>25</v>
      </c>
      <c r="I12" s="11">
        <v>4228</v>
      </c>
      <c r="J12" s="11">
        <v>2949</v>
      </c>
      <c r="K12" s="11">
        <f t="shared" si="3"/>
        <v>1279</v>
      </c>
      <c r="L12" s="11">
        <v>40327</v>
      </c>
      <c r="M12" s="11">
        <v>39789</v>
      </c>
      <c r="N12" s="11">
        <f t="shared" si="2"/>
        <v>538</v>
      </c>
      <c r="P12" s="19"/>
      <c r="Q12" s="19"/>
    </row>
    <row r="13" spans="1:17" x14ac:dyDescent="0.3">
      <c r="A13" s="11">
        <v>7</v>
      </c>
      <c r="B13" s="13" t="s">
        <v>17</v>
      </c>
      <c r="C13" s="11">
        <v>34492</v>
      </c>
      <c r="D13" s="11">
        <v>39416</v>
      </c>
      <c r="E13" s="11">
        <f t="shared" si="0"/>
        <v>-4924</v>
      </c>
      <c r="F13" s="11">
        <v>3519</v>
      </c>
      <c r="G13" s="11">
        <v>3688</v>
      </c>
      <c r="H13" s="11">
        <f t="shared" si="1"/>
        <v>-169</v>
      </c>
      <c r="I13" s="11">
        <v>3559</v>
      </c>
      <c r="J13" s="11">
        <v>2706</v>
      </c>
      <c r="K13" s="11">
        <f t="shared" si="3"/>
        <v>853</v>
      </c>
      <c r="L13" s="11">
        <v>27414</v>
      </c>
      <c r="M13" s="11">
        <v>33022</v>
      </c>
      <c r="N13" s="11">
        <f t="shared" si="2"/>
        <v>-5608</v>
      </c>
      <c r="P13" s="19"/>
      <c r="Q13" s="20"/>
    </row>
    <row r="14" spans="1:17" x14ac:dyDescent="0.3">
      <c r="A14" s="23" t="s">
        <v>19</v>
      </c>
      <c r="B14" s="23"/>
      <c r="C14" s="24">
        <f>SUM(C7:C13)</f>
        <v>961833</v>
      </c>
      <c r="D14" s="24">
        <f>SUM(D7:D13)</f>
        <v>349304</v>
      </c>
      <c r="E14" s="24">
        <f t="shared" si="0"/>
        <v>612529</v>
      </c>
      <c r="F14" s="24">
        <f>SUM(F7:F13)</f>
        <v>83456</v>
      </c>
      <c r="G14" s="24">
        <f>SUM(G7:G13)</f>
        <v>82674</v>
      </c>
      <c r="H14" s="24">
        <f t="shared" si="1"/>
        <v>782</v>
      </c>
      <c r="I14" s="24">
        <f>SUM(I7:I13)</f>
        <v>63665</v>
      </c>
      <c r="J14" s="24">
        <f>SUM(J7:J13)</f>
        <v>49715</v>
      </c>
      <c r="K14" s="24">
        <f t="shared" si="3"/>
        <v>13950</v>
      </c>
      <c r="L14" s="24">
        <f>SUM(L7:L13)</f>
        <v>226102</v>
      </c>
      <c r="M14" s="24">
        <f>SUM(M7:M13)</f>
        <v>216915</v>
      </c>
      <c r="N14" s="24">
        <f t="shared" si="2"/>
        <v>9187</v>
      </c>
      <c r="P14" s="20"/>
      <c r="Q14" s="18"/>
    </row>
    <row r="15" spans="1:17" ht="15" thickBot="1" x14ac:dyDescent="0.35">
      <c r="A15" s="14">
        <v>8</v>
      </c>
      <c r="B15" s="25" t="s">
        <v>18</v>
      </c>
      <c r="C15" s="14">
        <v>255041</v>
      </c>
      <c r="D15" s="14">
        <v>250076</v>
      </c>
      <c r="E15" s="14">
        <f t="shared" si="0"/>
        <v>4965</v>
      </c>
      <c r="F15" s="14" t="s">
        <v>26</v>
      </c>
      <c r="G15" s="14" t="s">
        <v>26</v>
      </c>
      <c r="H15" s="14" t="s">
        <v>26</v>
      </c>
      <c r="I15" s="14">
        <v>255041</v>
      </c>
      <c r="J15" s="14">
        <v>250076</v>
      </c>
      <c r="K15" s="14">
        <f t="shared" si="3"/>
        <v>4965</v>
      </c>
      <c r="L15" s="14" t="s">
        <v>13</v>
      </c>
      <c r="M15" s="14" t="s">
        <v>13</v>
      </c>
      <c r="N15" s="14" t="s">
        <v>13</v>
      </c>
      <c r="P15" s="20"/>
      <c r="Q15" s="18"/>
    </row>
    <row r="16" spans="1:17" ht="15" thickBot="1" x14ac:dyDescent="0.35">
      <c r="A16" s="26" t="s">
        <v>19</v>
      </c>
      <c r="B16" s="27"/>
      <c r="C16" s="17">
        <f>SUM(C14:C15)</f>
        <v>1216874</v>
      </c>
      <c r="D16" s="17">
        <f>SUM(D14:D15)</f>
        <v>599380</v>
      </c>
      <c r="E16" s="17">
        <f t="shared" si="0"/>
        <v>617494</v>
      </c>
      <c r="F16" s="17">
        <f>SUM(F14)</f>
        <v>83456</v>
      </c>
      <c r="G16" s="17">
        <f>G14</f>
        <v>82674</v>
      </c>
      <c r="H16" s="17">
        <f>H14</f>
        <v>782</v>
      </c>
      <c r="I16" s="17">
        <f>I14+I15</f>
        <v>318706</v>
      </c>
      <c r="J16" s="17">
        <f>J14+J15</f>
        <v>299791</v>
      </c>
      <c r="K16" s="17">
        <f t="shared" si="3"/>
        <v>18915</v>
      </c>
      <c r="L16" s="17">
        <f>L14</f>
        <v>226102</v>
      </c>
      <c r="M16" s="17">
        <f t="shared" ref="M16:N16" si="4">M14</f>
        <v>216915</v>
      </c>
      <c r="N16" s="17">
        <f t="shared" si="4"/>
        <v>9187</v>
      </c>
    </row>
    <row r="17" spans="1:1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28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19">
    <mergeCell ref="F5:F6"/>
    <mergeCell ref="G5:G6"/>
    <mergeCell ref="A2:N2"/>
    <mergeCell ref="C4:E4"/>
    <mergeCell ref="F4:H4"/>
    <mergeCell ref="I4:K4"/>
    <mergeCell ref="L4:N4"/>
    <mergeCell ref="N5:N6"/>
    <mergeCell ref="H5:H6"/>
    <mergeCell ref="I5:I6"/>
    <mergeCell ref="J5:J6"/>
    <mergeCell ref="K5:K6"/>
    <mergeCell ref="L5:L6"/>
    <mergeCell ref="M5:M6"/>
    <mergeCell ref="A14:B14"/>
    <mergeCell ref="A16:B16"/>
    <mergeCell ref="C5:C6"/>
    <mergeCell ref="D5:D6"/>
    <mergeCell ref="E5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2013-08-21T09:09:05Z</cp:lastPrinted>
  <dcterms:created xsi:type="dcterms:W3CDTF">2012-12-07T15:30:24Z</dcterms:created>
  <dcterms:modified xsi:type="dcterms:W3CDTF">2013-08-21T09:09:07Z</dcterms:modified>
</cp:coreProperties>
</file>