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7220" windowHeight="7416" activeTab="1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K12" i="2" l="1"/>
  <c r="C7" i="2" l="1"/>
  <c r="E7" i="2" s="1"/>
  <c r="H7" i="2"/>
  <c r="K7" i="2"/>
  <c r="N7" i="2"/>
  <c r="C8" i="2"/>
  <c r="E8" i="2" s="1"/>
  <c r="H8" i="2"/>
  <c r="K8" i="2"/>
  <c r="N8" i="2"/>
  <c r="C9" i="2"/>
  <c r="E9" i="2" s="1"/>
  <c r="H9" i="2"/>
  <c r="N9" i="2"/>
  <c r="C10" i="2"/>
  <c r="E10" i="2" s="1"/>
  <c r="H10" i="2"/>
  <c r="K10" i="2"/>
  <c r="N10" i="2"/>
  <c r="C11" i="2"/>
  <c r="E11" i="2" s="1"/>
  <c r="H11" i="2"/>
  <c r="K11" i="2"/>
  <c r="N11" i="2"/>
  <c r="C12" i="2"/>
  <c r="E12" i="2" s="1"/>
  <c r="H12" i="2"/>
  <c r="N12" i="2"/>
  <c r="C13" i="2"/>
  <c r="E13" i="2" s="1"/>
  <c r="H13" i="2"/>
  <c r="K13" i="2"/>
  <c r="N13" i="2"/>
  <c r="C14" i="2"/>
  <c r="E14" i="2" s="1"/>
  <c r="D14" i="2"/>
  <c r="F14" i="2"/>
  <c r="G14" i="2"/>
  <c r="H14" i="2" s="1"/>
  <c r="I14" i="2"/>
  <c r="I16" i="2" s="1"/>
  <c r="J14" i="2"/>
  <c r="J16" i="2" s="1"/>
  <c r="L14" i="2"/>
  <c r="M14" i="2"/>
  <c r="N14" i="2" s="1"/>
  <c r="E15" i="2"/>
  <c r="C16" i="2"/>
  <c r="E16" i="2" s="1"/>
  <c r="F16" i="2"/>
  <c r="L16" i="2"/>
  <c r="N16" i="2" s="1"/>
  <c r="K16" i="2" l="1"/>
  <c r="K14" i="2"/>
  <c r="N9" i="1"/>
  <c r="N10" i="1"/>
  <c r="N11" i="1"/>
  <c r="N8" i="1"/>
  <c r="K8" i="1"/>
  <c r="K9" i="1"/>
  <c r="K10" i="1"/>
  <c r="K7" i="1"/>
  <c r="H8" i="1"/>
  <c r="H9" i="1"/>
  <c r="H10" i="1"/>
  <c r="H11" i="1"/>
  <c r="H7" i="1"/>
  <c r="M12" i="1"/>
  <c r="J12" i="1"/>
  <c r="G12" i="1"/>
  <c r="D11" i="1"/>
  <c r="D7" i="1"/>
  <c r="D8" i="1"/>
  <c r="D9" i="1"/>
  <c r="D10" i="1"/>
  <c r="L12" i="1"/>
  <c r="N12" i="1" s="1"/>
  <c r="I12" i="1"/>
  <c r="K12" i="1" s="1"/>
  <c r="F12" i="1"/>
  <c r="C11" i="1"/>
  <c r="E11" i="1" s="1"/>
  <c r="C7" i="1"/>
  <c r="E7" i="1" s="1"/>
  <c r="C8" i="1"/>
  <c r="C9" i="1"/>
  <c r="E9" i="1" s="1"/>
  <c r="C10" i="1"/>
  <c r="E10" i="1" s="1"/>
  <c r="D12" i="1" l="1"/>
  <c r="H12" i="1"/>
  <c r="C12" i="1"/>
  <c r="E12" i="1" s="1"/>
  <c r="E8" i="1"/>
</calcChain>
</file>

<file path=xl/sharedStrings.xml><?xml version="1.0" encoding="utf-8"?>
<sst xmlns="http://schemas.openxmlformats.org/spreadsheetml/2006/main" count="59" uniqueCount="29">
  <si>
    <t>Eil. Nr.</t>
  </si>
  <si>
    <t>Savivaldybių</t>
  </si>
  <si>
    <t>SVB tinklo bibliotekose</t>
  </si>
  <si>
    <t>VB</t>
  </si>
  <si>
    <t>Miesto fil.</t>
  </si>
  <si>
    <t>Kaimo fil.</t>
  </si>
  <si>
    <t xml:space="preserve">viešosios </t>
  </si>
  <si>
    <t>Skirtumas</t>
  </si>
  <si>
    <t>bibliotekos</t>
  </si>
  <si>
    <t xml:space="preserve"> Elektrėnai</t>
  </si>
  <si>
    <t xml:space="preserve"> Šalčininkai</t>
  </si>
  <si>
    <t xml:space="preserve"> Širvintos</t>
  </si>
  <si>
    <t>x</t>
  </si>
  <si>
    <t xml:space="preserve"> Švenčionys</t>
  </si>
  <si>
    <t xml:space="preserve"> Trakai</t>
  </si>
  <si>
    <t xml:space="preserve"> Ukmergė</t>
  </si>
  <si>
    <t xml:space="preserve"> Vilniaus raj.</t>
  </si>
  <si>
    <t xml:space="preserve"> Vilniaus m.</t>
  </si>
  <si>
    <t>0*</t>
  </si>
  <si>
    <t>Iš viso</t>
  </si>
  <si>
    <t>*Vilniaus m. CB dėl rekonstrukcijos darbų nuo 2007 m. vartotojų neaptarnauja</t>
  </si>
  <si>
    <t>Alytaus m.</t>
  </si>
  <si>
    <t>Alytaus r.</t>
  </si>
  <si>
    <t>Druskininkai</t>
  </si>
  <si>
    <t>Lazdijai</t>
  </si>
  <si>
    <t>Varėna</t>
  </si>
  <si>
    <t>3.4. ALYTAUS APSKRITIES SAVIVALDYBIŲ VIEŠŲJŲ BIBLIOTEKŲ LANKYTOJŲ SKAIČIUS 2010-2011 M.</t>
  </si>
  <si>
    <t>3.4. VILNIAUS APSKRITIES SAVIVALDYBIŲ VIEŠŲJŲ BIBLIOTEKŲ LANKYTOJŲ SKAIČIUS 2010-2011 M.</t>
  </si>
  <si>
    <t>Iš viso: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</si>
</sst>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2" fillId="2" borderId="1" xfId="0" applyFont="1" applyFill="1" applyBorder="1" applyAlignment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4" fillId="3" borderId="9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right"/>
    </xf>
    <xf numFmtId="0" fontId="5" fillId="3" borderId="16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16"/>
  <sheetViews>
    <sheetView workbookViewId="0">
      <selection activeCell="C18" sqref="C18"/>
    </sheetView>
  </sheetViews>
  <sheetFormatPr defaultRowHeight="14.4" x14ac:dyDescent="0.3"/>
  <cols>
    <col min="1" max="1" width="4" style="4" customWidth="1"/>
    <col min="2" max="2" width="10.77734375" style="4" customWidth="1"/>
    <col min="3" max="3" width="8.44140625" style="4" customWidth="1"/>
    <col min="4" max="4" width="7.88671875" style="4" customWidth="1"/>
    <col min="5" max="5" width="8.21875" style="4" customWidth="1"/>
    <col min="6" max="6" width="8" style="4" customWidth="1"/>
    <col min="7" max="7" width="8.109375" style="4" customWidth="1"/>
    <col min="8" max="8" width="7.6640625" style="4" customWidth="1"/>
    <col min="9" max="9" width="7.44140625" style="4" customWidth="1"/>
    <col min="10" max="10" width="7.88671875" style="4" customWidth="1"/>
    <col min="11" max="11" width="6.77734375" style="4" customWidth="1"/>
    <col min="12" max="12" width="7.6640625" style="4" customWidth="1"/>
    <col min="13" max="13" width="8.109375" style="4" customWidth="1"/>
    <col min="14" max="14" width="7.33203125" style="4" customWidth="1"/>
    <col min="15" max="16384" width="8.88671875" style="4"/>
  </cols>
  <sheetData>
    <row r="1" spans="1:14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3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3">
      <c r="A4" s="24" t="s">
        <v>0</v>
      </c>
      <c r="B4" s="9" t="s">
        <v>1</v>
      </c>
      <c r="C4" s="27" t="s">
        <v>2</v>
      </c>
      <c r="D4" s="28"/>
      <c r="E4" s="29"/>
      <c r="F4" s="27" t="s">
        <v>3</v>
      </c>
      <c r="G4" s="28"/>
      <c r="H4" s="29"/>
      <c r="I4" s="27" t="s">
        <v>4</v>
      </c>
      <c r="J4" s="28"/>
      <c r="K4" s="29"/>
      <c r="L4" s="27" t="s">
        <v>5</v>
      </c>
      <c r="M4" s="28"/>
      <c r="N4" s="29"/>
    </row>
    <row r="5" spans="1:14" x14ac:dyDescent="0.3">
      <c r="A5" s="25"/>
      <c r="B5" s="10" t="s">
        <v>6</v>
      </c>
      <c r="C5" s="21">
        <v>2011</v>
      </c>
      <c r="D5" s="21">
        <v>2010</v>
      </c>
      <c r="E5" s="21" t="s">
        <v>7</v>
      </c>
      <c r="F5" s="21">
        <v>2011</v>
      </c>
      <c r="G5" s="21">
        <v>2010</v>
      </c>
      <c r="H5" s="21" t="s">
        <v>7</v>
      </c>
      <c r="I5" s="21">
        <v>2011</v>
      </c>
      <c r="J5" s="21">
        <v>2010</v>
      </c>
      <c r="K5" s="21" t="s">
        <v>7</v>
      </c>
      <c r="L5" s="21">
        <v>2011</v>
      </c>
      <c r="M5" s="21">
        <v>2010</v>
      </c>
      <c r="N5" s="21" t="s">
        <v>7</v>
      </c>
    </row>
    <row r="6" spans="1:14" x14ac:dyDescent="0.3">
      <c r="A6" s="26"/>
      <c r="B6" s="11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3">
      <c r="A7" s="12">
        <v>1</v>
      </c>
      <c r="B7" s="13" t="s">
        <v>21</v>
      </c>
      <c r="C7" s="12">
        <f>F7+I7</f>
        <v>142007</v>
      </c>
      <c r="D7" s="12">
        <f>G7+J7</f>
        <v>142118</v>
      </c>
      <c r="E7" s="12">
        <f>C7-D7</f>
        <v>-111</v>
      </c>
      <c r="F7" s="12">
        <v>97978</v>
      </c>
      <c r="G7" s="12">
        <v>97326</v>
      </c>
      <c r="H7" s="12">
        <f>F7-G7</f>
        <v>652</v>
      </c>
      <c r="I7" s="12">
        <v>44029</v>
      </c>
      <c r="J7" s="12">
        <v>44792</v>
      </c>
      <c r="K7" s="12">
        <f>I7-J7</f>
        <v>-763</v>
      </c>
      <c r="L7" s="12" t="s">
        <v>12</v>
      </c>
      <c r="M7" s="12" t="s">
        <v>12</v>
      </c>
      <c r="N7" s="12" t="s">
        <v>12</v>
      </c>
    </row>
    <row r="8" spans="1:14" x14ac:dyDescent="0.3">
      <c r="A8" s="12">
        <v>2</v>
      </c>
      <c r="B8" s="14" t="s">
        <v>22</v>
      </c>
      <c r="C8" s="12">
        <f t="shared" ref="C8:C10" si="0">F8+I8+L8</f>
        <v>252269</v>
      </c>
      <c r="D8" s="12">
        <f t="shared" ref="D8:D10" si="1">G8+J8+M8</f>
        <v>242515</v>
      </c>
      <c r="E8" s="12">
        <f t="shared" ref="E8:E12" si="2">C8-D8</f>
        <v>9754</v>
      </c>
      <c r="F8" s="12">
        <v>108057</v>
      </c>
      <c r="G8" s="12">
        <v>101547</v>
      </c>
      <c r="H8" s="12">
        <f t="shared" ref="H8:H12" si="3">F8-G8</f>
        <v>6510</v>
      </c>
      <c r="I8" s="12">
        <v>22618</v>
      </c>
      <c r="J8" s="12">
        <v>19486</v>
      </c>
      <c r="K8" s="12">
        <f t="shared" ref="K8:K12" si="4">I8-J8</f>
        <v>3132</v>
      </c>
      <c r="L8" s="12">
        <v>121594</v>
      </c>
      <c r="M8" s="12">
        <v>121482</v>
      </c>
      <c r="N8" s="12">
        <f>L8-M8</f>
        <v>112</v>
      </c>
    </row>
    <row r="9" spans="1:14" x14ac:dyDescent="0.3">
      <c r="A9" s="12">
        <v>3</v>
      </c>
      <c r="B9" s="14" t="s">
        <v>23</v>
      </c>
      <c r="C9" s="12">
        <f t="shared" si="0"/>
        <v>76279</v>
      </c>
      <c r="D9" s="12">
        <f t="shared" si="1"/>
        <v>66126</v>
      </c>
      <c r="E9" s="12">
        <f t="shared" si="2"/>
        <v>10153</v>
      </c>
      <c r="F9" s="12">
        <v>25089</v>
      </c>
      <c r="G9" s="12">
        <v>29957</v>
      </c>
      <c r="H9" s="12">
        <f t="shared" si="3"/>
        <v>-4868</v>
      </c>
      <c r="I9" s="12">
        <v>12248</v>
      </c>
      <c r="J9" s="12">
        <v>12223</v>
      </c>
      <c r="K9" s="12">
        <f t="shared" si="4"/>
        <v>25</v>
      </c>
      <c r="L9" s="12">
        <v>38942</v>
      </c>
      <c r="M9" s="12">
        <v>23946</v>
      </c>
      <c r="N9" s="12">
        <f t="shared" ref="N9:N12" si="5">L9-M9</f>
        <v>14996</v>
      </c>
    </row>
    <row r="10" spans="1:14" x14ac:dyDescent="0.3">
      <c r="A10" s="12">
        <v>4</v>
      </c>
      <c r="B10" s="14" t="s">
        <v>24</v>
      </c>
      <c r="C10" s="12">
        <f t="shared" si="0"/>
        <v>137264</v>
      </c>
      <c r="D10" s="12">
        <f t="shared" si="1"/>
        <v>115585</v>
      </c>
      <c r="E10" s="12">
        <f t="shared" si="2"/>
        <v>21679</v>
      </c>
      <c r="F10" s="12">
        <v>37618</v>
      </c>
      <c r="G10" s="12">
        <v>24619</v>
      </c>
      <c r="H10" s="12">
        <f t="shared" si="3"/>
        <v>12999</v>
      </c>
      <c r="I10" s="12">
        <v>14083</v>
      </c>
      <c r="J10" s="12">
        <v>13591</v>
      </c>
      <c r="K10" s="12">
        <f t="shared" si="4"/>
        <v>492</v>
      </c>
      <c r="L10" s="12">
        <v>85563</v>
      </c>
      <c r="M10" s="12">
        <v>77375</v>
      </c>
      <c r="N10" s="12">
        <f t="shared" si="5"/>
        <v>8188</v>
      </c>
    </row>
    <row r="11" spans="1:14" ht="15" thickBot="1" x14ac:dyDescent="0.35">
      <c r="A11" s="12">
        <v>5</v>
      </c>
      <c r="B11" s="14" t="s">
        <v>25</v>
      </c>
      <c r="C11" s="15">
        <f>F11+L11</f>
        <v>163379</v>
      </c>
      <c r="D11" s="15">
        <f>G11+M11</f>
        <v>142806</v>
      </c>
      <c r="E11" s="15">
        <f t="shared" si="2"/>
        <v>20573</v>
      </c>
      <c r="F11" s="12">
        <v>72902</v>
      </c>
      <c r="G11" s="12">
        <v>70904</v>
      </c>
      <c r="H11" s="15">
        <f t="shared" si="3"/>
        <v>1998</v>
      </c>
      <c r="I11" s="12" t="s">
        <v>12</v>
      </c>
      <c r="J11" s="12" t="s">
        <v>12</v>
      </c>
      <c r="K11" s="15" t="s">
        <v>12</v>
      </c>
      <c r="L11" s="12">
        <v>90477</v>
      </c>
      <c r="M11" s="12">
        <v>71902</v>
      </c>
      <c r="N11" s="15">
        <f t="shared" si="5"/>
        <v>18575</v>
      </c>
    </row>
    <row r="12" spans="1:14" ht="15" thickBot="1" x14ac:dyDescent="0.35">
      <c r="A12" s="16"/>
      <c r="B12" s="17" t="s">
        <v>19</v>
      </c>
      <c r="C12" s="18">
        <f>SUM(C7:C11)</f>
        <v>771198</v>
      </c>
      <c r="D12" s="18">
        <f>SUM(D7:D11)</f>
        <v>709150</v>
      </c>
      <c r="E12" s="18">
        <f t="shared" si="2"/>
        <v>62048</v>
      </c>
      <c r="F12" s="18">
        <f>SUM(F7:F11)</f>
        <v>341644</v>
      </c>
      <c r="G12" s="18">
        <f>SUM(G7:G11)</f>
        <v>324353</v>
      </c>
      <c r="H12" s="18">
        <f t="shared" si="3"/>
        <v>17291</v>
      </c>
      <c r="I12" s="18">
        <f>SUM(I7:I11)</f>
        <v>92978</v>
      </c>
      <c r="J12" s="18">
        <f>SUM(J7:J11)</f>
        <v>90092</v>
      </c>
      <c r="K12" s="18">
        <f t="shared" si="4"/>
        <v>2886</v>
      </c>
      <c r="L12" s="18">
        <f>SUM(L8:L11)</f>
        <v>336576</v>
      </c>
      <c r="M12" s="18">
        <f>SUM(M8:M11)</f>
        <v>294705</v>
      </c>
      <c r="N12" s="18">
        <f t="shared" si="5"/>
        <v>41871</v>
      </c>
    </row>
    <row r="13" spans="1:14" x14ac:dyDescent="0.3">
      <c r="A13" s="6"/>
      <c r="B13" s="7"/>
      <c r="C13" s="8"/>
      <c r="D13" s="8"/>
      <c r="E13" s="7"/>
      <c r="F13" s="8"/>
      <c r="G13" s="8"/>
      <c r="H13" s="7"/>
      <c r="I13" s="8"/>
      <c r="J13" s="8"/>
      <c r="K13" s="7"/>
      <c r="L13" s="8"/>
      <c r="M13" s="8"/>
      <c r="N13" s="7"/>
    </row>
    <row r="14" spans="1:14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</sheetData>
  <mergeCells count="18">
    <mergeCell ref="N5:N6"/>
    <mergeCell ref="A2:N2"/>
    <mergeCell ref="A4:A6"/>
    <mergeCell ref="C5:C6"/>
    <mergeCell ref="D5:D6"/>
    <mergeCell ref="E5:E6"/>
    <mergeCell ref="F5:F6"/>
    <mergeCell ref="G5:G6"/>
    <mergeCell ref="C4:E4"/>
    <mergeCell ref="F4:H4"/>
    <mergeCell ref="I4:K4"/>
    <mergeCell ref="L4:N4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20"/>
  <sheetViews>
    <sheetView tabSelected="1" zoomScaleNormal="100" workbookViewId="0">
      <selection activeCell="B6" sqref="B6"/>
    </sheetView>
  </sheetViews>
  <sheetFormatPr defaultRowHeight="14.4" x14ac:dyDescent="0.3"/>
  <cols>
    <col min="1" max="1" width="3.44140625" style="2" customWidth="1"/>
    <col min="2" max="2" width="11" style="2" bestFit="1" customWidth="1"/>
    <col min="3" max="3" width="8.33203125" style="2" customWidth="1"/>
    <col min="4" max="4" width="8.21875" style="2" customWidth="1"/>
    <col min="5" max="5" width="7.88671875" style="2" customWidth="1"/>
    <col min="6" max="6" width="8.109375" style="2" customWidth="1"/>
    <col min="7" max="7" width="7.77734375" style="2" customWidth="1"/>
    <col min="8" max="8" width="7.5546875" style="2" customWidth="1"/>
    <col min="9" max="10" width="8" style="2" customWidth="1"/>
    <col min="11" max="11" width="7.77734375" style="2" customWidth="1"/>
    <col min="12" max="12" width="8" style="2" customWidth="1"/>
    <col min="13" max="13" width="7.88671875" style="2" customWidth="1"/>
    <col min="14" max="14" width="8" style="2" customWidth="1"/>
    <col min="15" max="16384" width="8.88671875" style="2"/>
  </cols>
  <sheetData>
    <row r="1" spans="1:1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3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4.4" customHeight="1" x14ac:dyDescent="0.3">
      <c r="A4" s="24" t="s">
        <v>0</v>
      </c>
      <c r="B4" s="9" t="s">
        <v>1</v>
      </c>
      <c r="C4" s="27" t="s">
        <v>2</v>
      </c>
      <c r="D4" s="28"/>
      <c r="E4" s="29"/>
      <c r="F4" s="27" t="s">
        <v>3</v>
      </c>
      <c r="G4" s="28"/>
      <c r="H4" s="29"/>
      <c r="I4" s="27" t="s">
        <v>4</v>
      </c>
      <c r="J4" s="28"/>
      <c r="K4" s="29"/>
      <c r="L4" s="27" t="s">
        <v>5</v>
      </c>
      <c r="M4" s="28"/>
      <c r="N4" s="29"/>
    </row>
    <row r="5" spans="1:14" x14ac:dyDescent="0.3">
      <c r="A5" s="25"/>
      <c r="B5" s="10" t="s">
        <v>6</v>
      </c>
      <c r="C5" s="21">
        <v>2011</v>
      </c>
      <c r="D5" s="21">
        <v>2010</v>
      </c>
      <c r="E5" s="21" t="s">
        <v>7</v>
      </c>
      <c r="F5" s="21">
        <v>2011</v>
      </c>
      <c r="G5" s="21">
        <v>2010</v>
      </c>
      <c r="H5" s="21" t="s">
        <v>7</v>
      </c>
      <c r="I5" s="21">
        <v>2011</v>
      </c>
      <c r="J5" s="21">
        <v>2010</v>
      </c>
      <c r="K5" s="21" t="s">
        <v>7</v>
      </c>
      <c r="L5" s="21">
        <v>2011</v>
      </c>
      <c r="M5" s="21">
        <v>2010</v>
      </c>
      <c r="N5" s="21" t="s">
        <v>7</v>
      </c>
    </row>
    <row r="6" spans="1:14" x14ac:dyDescent="0.3">
      <c r="A6" s="26"/>
      <c r="B6" s="11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3">
      <c r="A7" s="12">
        <v>1</v>
      </c>
      <c r="B7" s="13" t="s">
        <v>9</v>
      </c>
      <c r="C7" s="12">
        <f>F7+I7+L7</f>
        <v>142660</v>
      </c>
      <c r="D7" s="12">
        <v>138392</v>
      </c>
      <c r="E7" s="12">
        <f>C7-D7</f>
        <v>4268</v>
      </c>
      <c r="F7" s="12">
        <v>53129</v>
      </c>
      <c r="G7" s="12">
        <v>61003</v>
      </c>
      <c r="H7" s="12">
        <f>F7-G7</f>
        <v>-7874</v>
      </c>
      <c r="I7" s="12">
        <v>26773</v>
      </c>
      <c r="J7" s="12">
        <v>17445</v>
      </c>
      <c r="K7" s="12">
        <f>I7-J7</f>
        <v>9328</v>
      </c>
      <c r="L7" s="12">
        <v>62758</v>
      </c>
      <c r="M7" s="12">
        <v>59944</v>
      </c>
      <c r="N7" s="12">
        <f>L7-M7</f>
        <v>2814</v>
      </c>
    </row>
    <row r="8" spans="1:14" x14ac:dyDescent="0.3">
      <c r="A8" s="12">
        <v>2</v>
      </c>
      <c r="B8" s="14" t="s">
        <v>10</v>
      </c>
      <c r="C8" s="12">
        <f t="shared" ref="C8:C13" si="0">F8+I8+L8</f>
        <v>124440</v>
      </c>
      <c r="D8" s="12">
        <v>127240</v>
      </c>
      <c r="E8" s="12">
        <f t="shared" ref="E8:E16" si="1">C8-D8</f>
        <v>-2800</v>
      </c>
      <c r="F8" s="12">
        <v>27748</v>
      </c>
      <c r="G8" s="12">
        <v>28637</v>
      </c>
      <c r="H8" s="12">
        <f t="shared" ref="H8:H14" si="2">F8-G8</f>
        <v>-889</v>
      </c>
      <c r="I8" s="12">
        <v>22454</v>
      </c>
      <c r="J8" s="12">
        <v>20130</v>
      </c>
      <c r="K8" s="12">
        <f>I8-J8</f>
        <v>2324</v>
      </c>
      <c r="L8" s="12">
        <v>74238</v>
      </c>
      <c r="M8" s="12">
        <v>78473</v>
      </c>
      <c r="N8" s="12">
        <f t="shared" ref="N8:N14" si="3">L8-M8</f>
        <v>-4235</v>
      </c>
    </row>
    <row r="9" spans="1:14" x14ac:dyDescent="0.3">
      <c r="A9" s="12">
        <v>3</v>
      </c>
      <c r="B9" s="14" t="s">
        <v>11</v>
      </c>
      <c r="C9" s="12">
        <f>F9+L9</f>
        <v>106891</v>
      </c>
      <c r="D9" s="12">
        <v>90669</v>
      </c>
      <c r="E9" s="12">
        <f t="shared" si="1"/>
        <v>16222</v>
      </c>
      <c r="F9" s="12">
        <v>39235</v>
      </c>
      <c r="G9" s="12">
        <v>41728</v>
      </c>
      <c r="H9" s="12">
        <f t="shared" si="2"/>
        <v>-2493</v>
      </c>
      <c r="I9" s="12" t="s">
        <v>12</v>
      </c>
      <c r="J9" s="12" t="s">
        <v>12</v>
      </c>
      <c r="K9" s="12" t="s">
        <v>12</v>
      </c>
      <c r="L9" s="12">
        <v>67656</v>
      </c>
      <c r="M9" s="12">
        <v>48941</v>
      </c>
      <c r="N9" s="12">
        <f t="shared" si="3"/>
        <v>18715</v>
      </c>
    </row>
    <row r="10" spans="1:14" x14ac:dyDescent="0.3">
      <c r="A10" s="12">
        <v>4</v>
      </c>
      <c r="B10" s="14" t="s">
        <v>13</v>
      </c>
      <c r="C10" s="12">
        <f t="shared" si="0"/>
        <v>136311</v>
      </c>
      <c r="D10" s="12">
        <v>130690</v>
      </c>
      <c r="E10" s="12">
        <f t="shared" si="1"/>
        <v>5621</v>
      </c>
      <c r="F10" s="12">
        <v>37295</v>
      </c>
      <c r="G10" s="12">
        <v>33778</v>
      </c>
      <c r="H10" s="12">
        <f t="shared" si="2"/>
        <v>3517</v>
      </c>
      <c r="I10" s="12">
        <v>43426</v>
      </c>
      <c r="J10" s="12">
        <v>42360</v>
      </c>
      <c r="K10" s="12">
        <f>I10-J10</f>
        <v>1066</v>
      </c>
      <c r="L10" s="12">
        <v>55590</v>
      </c>
      <c r="M10" s="12">
        <v>54552</v>
      </c>
      <c r="N10" s="12">
        <f t="shared" si="3"/>
        <v>1038</v>
      </c>
    </row>
    <row r="11" spans="1:14" x14ac:dyDescent="0.3">
      <c r="A11" s="12">
        <v>5</v>
      </c>
      <c r="B11" s="14" t="s">
        <v>14</v>
      </c>
      <c r="C11" s="12">
        <f t="shared" si="0"/>
        <v>143696</v>
      </c>
      <c r="D11" s="12">
        <v>172769</v>
      </c>
      <c r="E11" s="12">
        <f t="shared" si="1"/>
        <v>-29073</v>
      </c>
      <c r="F11" s="12">
        <v>39234</v>
      </c>
      <c r="G11" s="12">
        <v>37338</v>
      </c>
      <c r="H11" s="12">
        <f t="shared" si="2"/>
        <v>1896</v>
      </c>
      <c r="I11" s="12">
        <v>47080</v>
      </c>
      <c r="J11" s="12">
        <v>38191</v>
      </c>
      <c r="K11" s="12">
        <f>I11-J11</f>
        <v>8889</v>
      </c>
      <c r="L11" s="12">
        <v>57382</v>
      </c>
      <c r="M11" s="12">
        <v>97240</v>
      </c>
      <c r="N11" s="12">
        <f t="shared" si="3"/>
        <v>-39858</v>
      </c>
    </row>
    <row r="12" spans="1:14" x14ac:dyDescent="0.3">
      <c r="A12" s="12">
        <v>6</v>
      </c>
      <c r="B12" s="14" t="s">
        <v>15</v>
      </c>
      <c r="C12" s="12">
        <f>F12+L12</f>
        <v>168561</v>
      </c>
      <c r="D12" s="12">
        <v>162160</v>
      </c>
      <c r="E12" s="12">
        <f t="shared" si="1"/>
        <v>6401</v>
      </c>
      <c r="F12" s="12">
        <v>68763</v>
      </c>
      <c r="G12" s="12">
        <v>68700</v>
      </c>
      <c r="H12" s="12">
        <f t="shared" si="2"/>
        <v>63</v>
      </c>
      <c r="I12" s="12">
        <v>68763</v>
      </c>
      <c r="J12" s="12">
        <v>68700</v>
      </c>
      <c r="K12" s="12">
        <f>I12-J12</f>
        <v>63</v>
      </c>
      <c r="L12" s="12">
        <v>99798</v>
      </c>
      <c r="M12" s="12">
        <v>89134</v>
      </c>
      <c r="N12" s="12">
        <f t="shared" si="3"/>
        <v>10664</v>
      </c>
    </row>
    <row r="13" spans="1:14" x14ac:dyDescent="0.3">
      <c r="A13" s="12">
        <v>7</v>
      </c>
      <c r="B13" s="14" t="s">
        <v>16</v>
      </c>
      <c r="C13" s="12">
        <f t="shared" si="0"/>
        <v>81304</v>
      </c>
      <c r="D13" s="12">
        <v>85726</v>
      </c>
      <c r="E13" s="12">
        <f t="shared" si="1"/>
        <v>-4422</v>
      </c>
      <c r="F13" s="12">
        <v>9194</v>
      </c>
      <c r="G13" s="12">
        <v>9111</v>
      </c>
      <c r="H13" s="12">
        <f t="shared" si="2"/>
        <v>83</v>
      </c>
      <c r="I13" s="12">
        <v>13415</v>
      </c>
      <c r="J13" s="12">
        <v>10807</v>
      </c>
      <c r="K13" s="12">
        <f>I13-J13</f>
        <v>2608</v>
      </c>
      <c r="L13" s="12">
        <v>58695</v>
      </c>
      <c r="M13" s="12">
        <v>65808</v>
      </c>
      <c r="N13" s="12">
        <f t="shared" si="3"/>
        <v>-7113</v>
      </c>
    </row>
    <row r="14" spans="1:14" x14ac:dyDescent="0.3">
      <c r="A14" s="32" t="s">
        <v>28</v>
      </c>
      <c r="B14" s="33"/>
      <c r="C14" s="12">
        <f>SUM(C7:C13)</f>
        <v>903863</v>
      </c>
      <c r="D14" s="12">
        <f>SUM(D7:D13)</f>
        <v>907646</v>
      </c>
      <c r="E14" s="12">
        <f t="shared" si="1"/>
        <v>-3783</v>
      </c>
      <c r="F14" s="15">
        <f>SUM(F7:F13)</f>
        <v>274598</v>
      </c>
      <c r="G14" s="15">
        <f>SUM(G7:G13)</f>
        <v>280295</v>
      </c>
      <c r="H14" s="12">
        <f t="shared" si="2"/>
        <v>-5697</v>
      </c>
      <c r="I14" s="12">
        <f>SUM(I7:I13)</f>
        <v>221911</v>
      </c>
      <c r="J14" s="12">
        <f>SUM(J7:J13)</f>
        <v>197633</v>
      </c>
      <c r="K14" s="12">
        <f>I14-J14</f>
        <v>24278</v>
      </c>
      <c r="L14" s="15">
        <f>SUM(L7:L13)</f>
        <v>476117</v>
      </c>
      <c r="M14" s="15">
        <f>SUM(M7:M13)</f>
        <v>494092</v>
      </c>
      <c r="N14" s="12">
        <f t="shared" si="3"/>
        <v>-17975</v>
      </c>
    </row>
    <row r="15" spans="1:14" ht="15" thickBot="1" x14ac:dyDescent="0.35">
      <c r="A15" s="15">
        <v>8</v>
      </c>
      <c r="B15" s="19" t="s">
        <v>17</v>
      </c>
      <c r="C15" s="15">
        <v>805507</v>
      </c>
      <c r="D15" s="15">
        <v>800673</v>
      </c>
      <c r="E15" s="15">
        <f t="shared" si="1"/>
        <v>4834</v>
      </c>
      <c r="F15" s="15" t="s">
        <v>18</v>
      </c>
      <c r="G15" s="15" t="s">
        <v>18</v>
      </c>
      <c r="H15" s="15" t="s">
        <v>18</v>
      </c>
      <c r="I15" s="15">
        <v>805507</v>
      </c>
      <c r="J15" s="15">
        <v>800673</v>
      </c>
      <c r="K15" s="15" t="s">
        <v>12</v>
      </c>
      <c r="L15" s="15" t="s">
        <v>12</v>
      </c>
      <c r="M15" s="15" t="s">
        <v>12</v>
      </c>
      <c r="N15" s="12" t="s">
        <v>12</v>
      </c>
    </row>
    <row r="16" spans="1:14" ht="15" thickBot="1" x14ac:dyDescent="0.35">
      <c r="A16" s="30" t="s">
        <v>28</v>
      </c>
      <c r="B16" s="31"/>
      <c r="C16" s="20">
        <f>SUM(C14:C15)</f>
        <v>1709370</v>
      </c>
      <c r="D16" s="18">
        <v>1708319</v>
      </c>
      <c r="E16" s="18">
        <f t="shared" si="1"/>
        <v>1051</v>
      </c>
      <c r="F16" s="18">
        <f>F14</f>
        <v>274598</v>
      </c>
      <c r="G16" s="18">
        <v>280295</v>
      </c>
      <c r="H16" s="18">
        <v>1904</v>
      </c>
      <c r="I16" s="18">
        <f>SUM(I14:I15)</f>
        <v>1027418</v>
      </c>
      <c r="J16" s="18">
        <f>SUM(J14:J15)</f>
        <v>998306</v>
      </c>
      <c r="K16" s="18">
        <f>I16-J16</f>
        <v>29112</v>
      </c>
      <c r="L16" s="18">
        <f>L14</f>
        <v>476117</v>
      </c>
      <c r="M16" s="18">
        <v>494092</v>
      </c>
      <c r="N16" s="18">
        <f>L16-M16</f>
        <v>-17975</v>
      </c>
    </row>
    <row r="17" spans="1:14" x14ac:dyDescent="0.3">
      <c r="A17" s="6"/>
      <c r="B17" s="7"/>
      <c r="C17" s="8"/>
      <c r="D17" s="8"/>
      <c r="E17" s="7"/>
      <c r="F17" s="8"/>
      <c r="G17" s="8"/>
      <c r="H17" s="7"/>
      <c r="I17" s="8"/>
      <c r="J17" s="8"/>
      <c r="K17" s="7"/>
      <c r="L17" s="8"/>
      <c r="M17" s="8"/>
      <c r="N17" s="7"/>
    </row>
    <row r="18" spans="1:14" x14ac:dyDescent="0.3">
      <c r="A18" s="6" t="s">
        <v>20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20">
    <mergeCell ref="L5:L6"/>
    <mergeCell ref="M5:M6"/>
    <mergeCell ref="N5:N6"/>
    <mergeCell ref="A2:N2"/>
    <mergeCell ref="A4:A6"/>
    <mergeCell ref="C5:C6"/>
    <mergeCell ref="D5:D6"/>
    <mergeCell ref="E5:E6"/>
    <mergeCell ref="F5:F6"/>
    <mergeCell ref="G5:G6"/>
    <mergeCell ref="C4:E4"/>
    <mergeCell ref="F4:H4"/>
    <mergeCell ref="I4:K4"/>
    <mergeCell ref="L4:N4"/>
    <mergeCell ref="H5:H6"/>
    <mergeCell ref="I5:I6"/>
    <mergeCell ref="J5:J6"/>
    <mergeCell ref="A16:B16"/>
    <mergeCell ref="A14:B14"/>
    <mergeCell ref="K5:K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2013-08-21T07:15:26Z</cp:lastPrinted>
  <dcterms:created xsi:type="dcterms:W3CDTF">2012-12-07T12:52:25Z</dcterms:created>
  <dcterms:modified xsi:type="dcterms:W3CDTF">2013-08-21T07:20:46Z</dcterms:modified>
</cp:coreProperties>
</file>