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" yWindow="1284" windowWidth="16068" windowHeight="6180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F13" i="1" l="1"/>
  <c r="E12" i="1" l="1"/>
  <c r="E8" i="1"/>
  <c r="E9" i="1"/>
  <c r="E10" i="1"/>
  <c r="E11" i="1"/>
  <c r="D12" i="1"/>
  <c r="D8" i="1"/>
  <c r="D9" i="1"/>
  <c r="D10" i="1"/>
  <c r="D11" i="1"/>
  <c r="C12" i="1"/>
  <c r="C8" i="1"/>
  <c r="C9" i="1"/>
  <c r="C10" i="1"/>
  <c r="C11" i="1"/>
  <c r="S13" i="1"/>
  <c r="T13" i="1"/>
  <c r="R13" i="1"/>
  <c r="S14" i="2" l="1"/>
  <c r="T14" i="2"/>
  <c r="R14" i="2"/>
  <c r="N14" i="2"/>
  <c r="N16" i="2" s="1"/>
  <c r="O14" i="2"/>
  <c r="O16" i="2" s="1"/>
  <c r="M14" i="2"/>
  <c r="M16" i="2" s="1"/>
  <c r="J14" i="2"/>
  <c r="J16" i="2" s="1"/>
  <c r="I14" i="2"/>
  <c r="I16" i="2" s="1"/>
  <c r="H14" i="2"/>
  <c r="H16" i="2" s="1"/>
  <c r="E16" i="2"/>
  <c r="D14" i="2"/>
  <c r="D16" i="2" s="1"/>
  <c r="E14" i="2"/>
  <c r="C14" i="2"/>
  <c r="C16" i="2" s="1"/>
  <c r="F14" i="2"/>
  <c r="F16" i="2" s="1"/>
  <c r="K14" i="2"/>
  <c r="K16" i="2" s="1"/>
  <c r="P14" i="2"/>
  <c r="P16" i="2" s="1"/>
  <c r="U14" i="2"/>
  <c r="U16" i="2" s="1"/>
  <c r="V14" i="2" l="1"/>
  <c r="S16" i="2"/>
  <c r="T16" i="2"/>
  <c r="R16" i="2"/>
  <c r="Q14" i="2"/>
  <c r="L14" i="2"/>
  <c r="G14" i="2" l="1"/>
  <c r="Q16" i="2"/>
  <c r="N13" i="1"/>
  <c r="O13" i="1"/>
  <c r="M13" i="1"/>
  <c r="I13" i="1"/>
  <c r="J13" i="1"/>
  <c r="H13" i="1"/>
  <c r="V10" i="1"/>
  <c r="V11" i="1"/>
  <c r="V12" i="1"/>
  <c r="V13" i="1"/>
  <c r="V9" i="1"/>
  <c r="Q9" i="1"/>
  <c r="Q10" i="1"/>
  <c r="Q11" i="1"/>
  <c r="Q13" i="1"/>
  <c r="Q8" i="1"/>
  <c r="L9" i="1"/>
  <c r="L10" i="1"/>
  <c r="L11" i="1"/>
  <c r="L12" i="1"/>
  <c r="L8" i="1"/>
  <c r="G10" i="1"/>
  <c r="G11" i="1"/>
  <c r="G12" i="1"/>
  <c r="G8" i="1"/>
  <c r="V16" i="2"/>
  <c r="L16" i="2"/>
  <c r="G16" i="2"/>
  <c r="Q15" i="2"/>
  <c r="G15" i="2"/>
  <c r="V13" i="2"/>
  <c r="Q13" i="2"/>
  <c r="L13" i="2"/>
  <c r="G13" i="2"/>
  <c r="V12" i="2"/>
  <c r="L12" i="2"/>
  <c r="G12" i="2"/>
  <c r="V11" i="2"/>
  <c r="Q11" i="2"/>
  <c r="L11" i="2"/>
  <c r="G11" i="2"/>
  <c r="V10" i="2"/>
  <c r="Q10" i="2"/>
  <c r="L10" i="2"/>
  <c r="G10" i="2"/>
  <c r="V9" i="2"/>
  <c r="L9" i="2"/>
  <c r="G9" i="2"/>
  <c r="V8" i="2"/>
  <c r="Q8" i="2"/>
  <c r="L8" i="2"/>
  <c r="G8" i="2"/>
  <c r="V7" i="2"/>
  <c r="Q7" i="2"/>
  <c r="L7" i="2"/>
  <c r="G7" i="2"/>
  <c r="E13" i="1" l="1"/>
  <c r="D13" i="1"/>
  <c r="L13" i="1"/>
  <c r="C13" i="1"/>
  <c r="G9" i="1"/>
  <c r="G13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<sst xmlns="http://schemas.openxmlformats.org/spreadsheetml/2006/main" count="97" uniqueCount="32">
  <si>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</si>
  <si>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</si>
  <si>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</si>
  <si>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</si>
  <si>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</si>
  <si>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</si>
  <si>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</si>
  <si>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</si>
  <si>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</si>
  <si>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</si>
  <si>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</si>
  <si>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</si>
  <si>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 xml:space="preserve"> Elektrėnai</t>
  </si>
  <si>
    <t xml:space="preserve"> Šalčininkai</t>
  </si>
  <si>
    <t xml:space="preserve"> Širvintos</t>
  </si>
  <si>
    <t>x</t>
  </si>
  <si>
    <t xml:space="preserve"> Švenčionys</t>
  </si>
  <si>
    <t xml:space="preserve"> Trakai</t>
  </si>
  <si>
    <t xml:space="preserve"> Ukmergė</t>
  </si>
  <si>
    <t xml:space="preserve"> Vilniaus raj.</t>
  </si>
  <si>
    <t xml:space="preserve"> Vilniaus m.</t>
  </si>
  <si>
    <t>0*</t>
  </si>
  <si>
    <t>Iš viso:</t>
  </si>
  <si>
    <t xml:space="preserve">* Vilniaus m. CB dėl rekonstrukcijos darbų nuo 2007 m. vartotojų neaptarnavo </t>
  </si>
  <si>
    <t>Alytaus m.</t>
  </si>
  <si>
    <t>Alytaus r.</t>
  </si>
  <si>
    <t>Druskininkai</t>
  </si>
  <si>
    <t>Lazdijai</t>
  </si>
  <si>
    <t>Varėna</t>
  </si>
  <si>
    <t>3.2. VILNIAUS APSKRITIES SAVIVALDYBIŲ VIEŠŲJŲ BIBLIOTEKŲ VARTOTOJŲ SKAIČIUS 2011-2012 M.</t>
  </si>
  <si>
    <t>3.2. ALYTAUS APSKRITIES SAVIVALDYBIŲ VIEŠŲJŲ BIBLIOTEKŲ VARTOTOJŲ SKAIČIUS 2011-2012 M.</t>
  </si>
  <si>
    <t>Skirtu-mas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</si>
</sst>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4E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18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right"/>
    </xf>
    <xf numFmtId="0" fontId="8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0" fillId="4" borderId="16" xfId="0" applyFill="1" applyBorder="1" applyAlignment="1"/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4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14</xdr:row>
      <xdr:rowOff>1</xdr:rowOff>
    </xdr:from>
    <xdr:to>
      <xdr:col>8</xdr:col>
      <xdr:colOff>16857</xdr:colOff>
      <xdr:row>25</xdr:row>
      <xdr:rowOff>22860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575561"/>
          <a:ext cx="3384896" cy="203453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14</xdr:row>
      <xdr:rowOff>30481</xdr:rowOff>
    </xdr:from>
    <xdr:to>
      <xdr:col>17</xdr:col>
      <xdr:colOff>78473</xdr:colOff>
      <xdr:row>25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4280" y="2606041"/>
          <a:ext cx="3355073" cy="2019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8</xdr:col>
      <xdr:colOff>160866</xdr:colOff>
      <xdr:row>29</xdr:row>
      <xdr:rowOff>135466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6000"/>
          <a:ext cx="3555999" cy="1998133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19</xdr:row>
      <xdr:rowOff>1</xdr:rowOff>
    </xdr:from>
    <xdr:to>
      <xdr:col>17</xdr:col>
      <xdr:colOff>255623</xdr:colOff>
      <xdr:row>31</xdr:row>
      <xdr:rowOff>127001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4601" y="3556001"/>
          <a:ext cx="3549155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AA18"/>
  <sheetViews>
    <sheetView zoomScaleNormal="100" workbookViewId="0">
      <selection activeCell="L29" sqref="L29"/>
    </sheetView>
  </sheetViews>
  <sheetFormatPr defaultRowHeight="14.4" x14ac:dyDescent="0.3"/>
  <cols>
    <col min="1" max="1" width="2.6640625" style="1" customWidth="1"/>
    <col min="2" max="2" width="10.33203125" style="1" customWidth="1"/>
    <col min="3" max="3" width="6" style="1" customWidth="1"/>
    <col min="4" max="4" width="5.88671875" style="1" customWidth="1"/>
    <col min="5" max="5" width="5.109375" style="1" customWidth="1"/>
    <col min="6" max="6" width="5.88671875" style="1" customWidth="1"/>
    <col min="7" max="7" width="7.21875" style="1" customWidth="1"/>
    <col min="8" max="8" width="6" style="1" customWidth="1"/>
    <col min="9" max="9" width="5.77734375" style="1" customWidth="1"/>
    <col min="10" max="10" width="5.33203125" style="1" customWidth="1"/>
    <col min="11" max="11" width="5.77734375" style="1" customWidth="1"/>
    <col min="12" max="12" width="7.21875" style="1" customWidth="1"/>
    <col min="13" max="13" width="5.33203125" style="1" customWidth="1"/>
    <col min="14" max="14" width="6.109375" style="1" customWidth="1"/>
    <col min="15" max="15" width="5.33203125" style="1" customWidth="1"/>
    <col min="16" max="16" width="5.44140625" style="1" customWidth="1"/>
    <col min="17" max="17" width="7.21875" style="1" customWidth="1"/>
    <col min="18" max="18" width="5.88671875" style="1" customWidth="1"/>
    <col min="19" max="19" width="6" style="1" customWidth="1"/>
    <col min="20" max="20" width="5.21875" style="1" customWidth="1"/>
    <col min="21" max="21" width="6.109375" style="1" customWidth="1"/>
    <col min="22" max="22" width="7.21875" style="1" customWidth="1"/>
    <col min="23" max="16384" width="8.88671875" style="1"/>
  </cols>
  <sheetData>
    <row r="3" spans="1:27" x14ac:dyDescent="0.3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7" x14ac:dyDescent="0.3">
      <c r="A4" s="4"/>
      <c r="B4" s="5"/>
      <c r="C4" s="6"/>
      <c r="D4" s="6"/>
      <c r="E4" s="6"/>
      <c r="F4" s="7"/>
      <c r="G4" s="7"/>
      <c r="H4" s="6"/>
      <c r="I4" s="6"/>
      <c r="J4" s="6"/>
      <c r="K4" s="7"/>
      <c r="L4" s="7"/>
      <c r="M4" s="6"/>
      <c r="N4" s="6"/>
      <c r="O4" s="6"/>
      <c r="P4" s="7"/>
      <c r="Q4" s="7"/>
      <c r="R4" s="30"/>
      <c r="S4" s="30"/>
      <c r="T4" s="30"/>
      <c r="U4" s="7"/>
      <c r="V4" s="7"/>
    </row>
    <row r="5" spans="1:27" ht="14.4" customHeight="1" x14ac:dyDescent="0.3">
      <c r="A5" s="31" t="s">
        <v>0</v>
      </c>
      <c r="B5" s="12" t="s">
        <v>1</v>
      </c>
      <c r="C5" s="26" t="s">
        <v>2</v>
      </c>
      <c r="D5" s="27"/>
      <c r="E5" s="28"/>
      <c r="F5" s="31">
        <v>2011</v>
      </c>
      <c r="G5" s="31" t="s">
        <v>3</v>
      </c>
      <c r="H5" s="26" t="s">
        <v>4</v>
      </c>
      <c r="I5" s="27"/>
      <c r="J5" s="28"/>
      <c r="K5" s="31">
        <v>2011</v>
      </c>
      <c r="L5" s="31" t="s">
        <v>3</v>
      </c>
      <c r="M5" s="26" t="s">
        <v>5</v>
      </c>
      <c r="N5" s="27"/>
      <c r="O5" s="28"/>
      <c r="P5" s="31">
        <v>2011</v>
      </c>
      <c r="Q5" s="31" t="s">
        <v>3</v>
      </c>
      <c r="R5" s="26" t="s">
        <v>6</v>
      </c>
      <c r="S5" s="27"/>
      <c r="T5" s="28"/>
      <c r="U5" s="31">
        <v>2011</v>
      </c>
      <c r="V5" s="31" t="s">
        <v>3</v>
      </c>
    </row>
    <row r="6" spans="1:27" x14ac:dyDescent="0.3">
      <c r="A6" s="32"/>
      <c r="B6" s="13" t="s">
        <v>7</v>
      </c>
      <c r="C6" s="26">
        <v>2012</v>
      </c>
      <c r="D6" s="27"/>
      <c r="E6" s="28"/>
      <c r="F6" s="32"/>
      <c r="G6" s="32"/>
      <c r="H6" s="26">
        <v>2012</v>
      </c>
      <c r="I6" s="27"/>
      <c r="J6" s="28"/>
      <c r="K6" s="32"/>
      <c r="L6" s="32"/>
      <c r="M6" s="26">
        <v>2012</v>
      </c>
      <c r="N6" s="27"/>
      <c r="O6" s="28"/>
      <c r="P6" s="32"/>
      <c r="Q6" s="32"/>
      <c r="R6" s="26">
        <v>2012</v>
      </c>
      <c r="S6" s="27"/>
      <c r="T6" s="28"/>
      <c r="U6" s="32"/>
      <c r="V6" s="32"/>
    </row>
    <row r="7" spans="1:27" x14ac:dyDescent="0.3">
      <c r="A7" s="33"/>
      <c r="B7" s="14" t="s">
        <v>8</v>
      </c>
      <c r="C7" s="15" t="s">
        <v>9</v>
      </c>
      <c r="D7" s="15" t="s">
        <v>10</v>
      </c>
      <c r="E7" s="15" t="s">
        <v>11</v>
      </c>
      <c r="F7" s="33"/>
      <c r="G7" s="33"/>
      <c r="H7" s="15" t="s">
        <v>9</v>
      </c>
      <c r="I7" s="15" t="s">
        <v>10</v>
      </c>
      <c r="J7" s="15" t="s">
        <v>11</v>
      </c>
      <c r="K7" s="33"/>
      <c r="L7" s="33"/>
      <c r="M7" s="15" t="s">
        <v>9</v>
      </c>
      <c r="N7" s="15" t="s">
        <v>10</v>
      </c>
      <c r="O7" s="15" t="s">
        <v>11</v>
      </c>
      <c r="P7" s="33"/>
      <c r="Q7" s="33"/>
      <c r="R7" s="15" t="s">
        <v>9</v>
      </c>
      <c r="S7" s="15" t="s">
        <v>10</v>
      </c>
      <c r="T7" s="15" t="s">
        <v>11</v>
      </c>
      <c r="U7" s="33"/>
      <c r="V7" s="33"/>
      <c r="W7" s="2"/>
      <c r="X7" s="3"/>
      <c r="Y7" s="3"/>
      <c r="Z7" s="3"/>
      <c r="AA7" s="3"/>
    </row>
    <row r="8" spans="1:27" x14ac:dyDescent="0.3">
      <c r="A8" s="16">
        <v>1</v>
      </c>
      <c r="B8" s="17" t="s">
        <v>24</v>
      </c>
      <c r="C8" s="18">
        <f>H8+M8</f>
        <v>8448</v>
      </c>
      <c r="D8" s="18">
        <f>I8+N8</f>
        <v>6818</v>
      </c>
      <c r="E8" s="18">
        <f>J8+O8</f>
        <v>1630</v>
      </c>
      <c r="F8" s="18">
        <v>8853</v>
      </c>
      <c r="G8" s="18">
        <f>C8-F8</f>
        <v>-405</v>
      </c>
      <c r="H8" s="18">
        <v>5555</v>
      </c>
      <c r="I8" s="18">
        <v>4503</v>
      </c>
      <c r="J8" s="18">
        <v>1052</v>
      </c>
      <c r="K8" s="18">
        <v>5975</v>
      </c>
      <c r="L8" s="18">
        <f>H8-K8</f>
        <v>-420</v>
      </c>
      <c r="M8" s="18">
        <v>2893</v>
      </c>
      <c r="N8" s="18">
        <v>2315</v>
      </c>
      <c r="O8" s="18">
        <v>578</v>
      </c>
      <c r="P8" s="18">
        <v>2878</v>
      </c>
      <c r="Q8" s="18">
        <f>M8-P8</f>
        <v>15</v>
      </c>
      <c r="R8" s="18" t="s">
        <v>15</v>
      </c>
      <c r="S8" s="18" t="s">
        <v>15</v>
      </c>
      <c r="T8" s="18" t="s">
        <v>15</v>
      </c>
      <c r="U8" s="18" t="s">
        <v>15</v>
      </c>
      <c r="V8" s="18" t="s">
        <v>15</v>
      </c>
    </row>
    <row r="9" spans="1:27" x14ac:dyDescent="0.3">
      <c r="A9" s="16">
        <v>2</v>
      </c>
      <c r="B9" s="19" t="s">
        <v>25</v>
      </c>
      <c r="C9" s="18">
        <f t="shared" ref="C9:C13" si="0">H9+M9+R9</f>
        <v>13988</v>
      </c>
      <c r="D9" s="18">
        <f t="shared" ref="D9:D13" si="1">I9+N9+S9</f>
        <v>12365</v>
      </c>
      <c r="E9" s="18">
        <f t="shared" ref="E9:E13" si="2">J9+O9+T9</f>
        <v>1623</v>
      </c>
      <c r="F9" s="18">
        <v>14365</v>
      </c>
      <c r="G9" s="18">
        <f t="shared" ref="G9:G13" si="3">C9-F9</f>
        <v>-377</v>
      </c>
      <c r="H9" s="18">
        <v>6689</v>
      </c>
      <c r="I9" s="18">
        <v>5837</v>
      </c>
      <c r="J9" s="18">
        <v>852</v>
      </c>
      <c r="K9" s="18">
        <v>6800</v>
      </c>
      <c r="L9" s="18">
        <f t="shared" ref="L9:L13" si="4">H9-K9</f>
        <v>-111</v>
      </c>
      <c r="M9" s="18">
        <v>1306</v>
      </c>
      <c r="N9" s="18">
        <v>1161</v>
      </c>
      <c r="O9" s="18">
        <v>145</v>
      </c>
      <c r="P9" s="18">
        <v>1433</v>
      </c>
      <c r="Q9" s="18">
        <f t="shared" ref="Q9:Q13" si="5">M9-P9</f>
        <v>-127</v>
      </c>
      <c r="R9" s="18">
        <v>5993</v>
      </c>
      <c r="S9" s="18">
        <v>5367</v>
      </c>
      <c r="T9" s="18">
        <v>626</v>
      </c>
      <c r="U9" s="18">
        <v>6132</v>
      </c>
      <c r="V9" s="18">
        <f>R9-U9</f>
        <v>-139</v>
      </c>
    </row>
    <row r="10" spans="1:27" x14ac:dyDescent="0.3">
      <c r="A10" s="16">
        <v>3</v>
      </c>
      <c r="B10" s="19" t="s">
        <v>26</v>
      </c>
      <c r="C10" s="18">
        <f t="shared" si="0"/>
        <v>6740</v>
      </c>
      <c r="D10" s="18">
        <f t="shared" si="1"/>
        <v>3642</v>
      </c>
      <c r="E10" s="18">
        <f t="shared" si="2"/>
        <v>3098</v>
      </c>
      <c r="F10" s="18">
        <v>5144</v>
      </c>
      <c r="G10" s="18">
        <f t="shared" si="3"/>
        <v>1596</v>
      </c>
      <c r="H10" s="18">
        <v>4705</v>
      </c>
      <c r="I10" s="18">
        <v>1899</v>
      </c>
      <c r="J10" s="18">
        <v>2806</v>
      </c>
      <c r="K10" s="18">
        <v>2568</v>
      </c>
      <c r="L10" s="18">
        <f t="shared" si="4"/>
        <v>2137</v>
      </c>
      <c r="M10" s="18">
        <v>852</v>
      </c>
      <c r="N10" s="18">
        <v>673</v>
      </c>
      <c r="O10" s="18">
        <v>179</v>
      </c>
      <c r="P10" s="18">
        <v>1044</v>
      </c>
      <c r="Q10" s="18">
        <f t="shared" si="5"/>
        <v>-192</v>
      </c>
      <c r="R10" s="18">
        <v>1183</v>
      </c>
      <c r="S10" s="18">
        <v>1070</v>
      </c>
      <c r="T10" s="18">
        <v>113</v>
      </c>
      <c r="U10" s="18">
        <v>1532</v>
      </c>
      <c r="V10" s="18">
        <f t="shared" ref="V10:V13" si="6">R10-U10</f>
        <v>-349</v>
      </c>
    </row>
    <row r="11" spans="1:27" x14ac:dyDescent="0.3">
      <c r="A11" s="16">
        <v>4</v>
      </c>
      <c r="B11" s="19" t="s">
        <v>27</v>
      </c>
      <c r="C11" s="18">
        <f t="shared" si="0"/>
        <v>6891</v>
      </c>
      <c r="D11" s="18">
        <f t="shared" si="1"/>
        <v>5779</v>
      </c>
      <c r="E11" s="18">
        <f t="shared" si="2"/>
        <v>1112</v>
      </c>
      <c r="F11" s="18">
        <v>7279</v>
      </c>
      <c r="G11" s="18">
        <f t="shared" si="3"/>
        <v>-388</v>
      </c>
      <c r="H11" s="18">
        <v>1839</v>
      </c>
      <c r="I11" s="18">
        <v>1451</v>
      </c>
      <c r="J11" s="18">
        <v>388</v>
      </c>
      <c r="K11" s="18">
        <v>1828</v>
      </c>
      <c r="L11" s="18">
        <f t="shared" si="4"/>
        <v>11</v>
      </c>
      <c r="M11" s="18">
        <v>604</v>
      </c>
      <c r="N11" s="18">
        <v>344</v>
      </c>
      <c r="O11" s="18">
        <v>260</v>
      </c>
      <c r="P11" s="18">
        <v>598</v>
      </c>
      <c r="Q11" s="18">
        <f t="shared" si="5"/>
        <v>6</v>
      </c>
      <c r="R11" s="18">
        <v>4448</v>
      </c>
      <c r="S11" s="18">
        <v>3984</v>
      </c>
      <c r="T11" s="18">
        <v>464</v>
      </c>
      <c r="U11" s="18">
        <v>4853</v>
      </c>
      <c r="V11" s="18">
        <f t="shared" si="6"/>
        <v>-405</v>
      </c>
    </row>
    <row r="12" spans="1:27" ht="15" thickBot="1" x14ac:dyDescent="0.35">
      <c r="A12" s="16">
        <v>5</v>
      </c>
      <c r="B12" s="19" t="s">
        <v>28</v>
      </c>
      <c r="C12" s="20">
        <f>H12+R12</f>
        <v>9086</v>
      </c>
      <c r="D12" s="20">
        <f>I12+S12</f>
        <v>8024</v>
      </c>
      <c r="E12" s="20">
        <f>J12+T12</f>
        <v>1062</v>
      </c>
      <c r="F12" s="18">
        <v>9443</v>
      </c>
      <c r="G12" s="20">
        <f t="shared" si="3"/>
        <v>-357</v>
      </c>
      <c r="H12" s="18">
        <v>3732</v>
      </c>
      <c r="I12" s="18">
        <v>3188</v>
      </c>
      <c r="J12" s="18">
        <v>544</v>
      </c>
      <c r="K12" s="18">
        <v>3822</v>
      </c>
      <c r="L12" s="20">
        <f t="shared" si="4"/>
        <v>-90</v>
      </c>
      <c r="M12" s="18" t="s">
        <v>15</v>
      </c>
      <c r="N12" s="18" t="s">
        <v>15</v>
      </c>
      <c r="O12" s="18" t="s">
        <v>15</v>
      </c>
      <c r="P12" s="18" t="s">
        <v>15</v>
      </c>
      <c r="Q12" s="20" t="s">
        <v>15</v>
      </c>
      <c r="R12" s="18">
        <v>5354</v>
      </c>
      <c r="S12" s="18">
        <v>4836</v>
      </c>
      <c r="T12" s="18">
        <v>518</v>
      </c>
      <c r="U12" s="18">
        <v>5621</v>
      </c>
      <c r="V12" s="20">
        <f t="shared" si="6"/>
        <v>-267</v>
      </c>
    </row>
    <row r="13" spans="1:27" ht="15" thickBot="1" x14ac:dyDescent="0.35">
      <c r="A13" s="21"/>
      <c r="B13" s="22" t="s">
        <v>22</v>
      </c>
      <c r="C13" s="23">
        <f t="shared" si="0"/>
        <v>45153</v>
      </c>
      <c r="D13" s="23">
        <f t="shared" si="1"/>
        <v>36628</v>
      </c>
      <c r="E13" s="23">
        <f t="shared" si="2"/>
        <v>8525</v>
      </c>
      <c r="F13" s="23">
        <f>SUM(F8:F12)</f>
        <v>45084</v>
      </c>
      <c r="G13" s="23">
        <f t="shared" si="3"/>
        <v>69</v>
      </c>
      <c r="H13" s="23">
        <f>SUM(H8:H12)</f>
        <v>22520</v>
      </c>
      <c r="I13" s="23">
        <f t="shared" ref="I13:J13" si="7">SUM(I8:I12)</f>
        <v>16878</v>
      </c>
      <c r="J13" s="23">
        <f t="shared" si="7"/>
        <v>5642</v>
      </c>
      <c r="K13" s="23">
        <v>20993</v>
      </c>
      <c r="L13" s="23">
        <f t="shared" si="4"/>
        <v>1527</v>
      </c>
      <c r="M13" s="23">
        <f>SUM(M8:M11)</f>
        <v>5655</v>
      </c>
      <c r="N13" s="23">
        <f t="shared" ref="N13:O13" si="8">SUM(N8:N11)</f>
        <v>4493</v>
      </c>
      <c r="O13" s="23">
        <f t="shared" si="8"/>
        <v>1162</v>
      </c>
      <c r="P13" s="23">
        <v>5953</v>
      </c>
      <c r="Q13" s="23">
        <f t="shared" si="5"/>
        <v>-298</v>
      </c>
      <c r="R13" s="23">
        <f>SUM(R8:R12)</f>
        <v>16978</v>
      </c>
      <c r="S13" s="23">
        <f t="shared" ref="S13:T13" si="9">SUM(S8:S12)</f>
        <v>15257</v>
      </c>
      <c r="T13" s="23">
        <f t="shared" si="9"/>
        <v>1721</v>
      </c>
      <c r="U13" s="23">
        <v>18138</v>
      </c>
      <c r="V13" s="23">
        <f t="shared" si="6"/>
        <v>-1160</v>
      </c>
    </row>
    <row r="14" spans="1:27" x14ac:dyDescent="0.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7" x14ac:dyDescent="0.3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7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</sheetData>
  <mergeCells count="19">
    <mergeCell ref="U5:U7"/>
    <mergeCell ref="V5:V7"/>
    <mergeCell ref="C6:E6"/>
    <mergeCell ref="H6:J6"/>
    <mergeCell ref="M6:O6"/>
    <mergeCell ref="R6:T6"/>
    <mergeCell ref="A3:V3"/>
    <mergeCell ref="R4:T4"/>
    <mergeCell ref="A5:A7"/>
    <mergeCell ref="C5:E5"/>
    <mergeCell ref="F5:F7"/>
    <mergeCell ref="G5:G7"/>
    <mergeCell ref="H5:J5"/>
    <mergeCell ref="K5:K7"/>
    <mergeCell ref="L5:L7"/>
    <mergeCell ref="M5:O5"/>
    <mergeCell ref="P5:P7"/>
    <mergeCell ref="Q5:Q7"/>
    <mergeCell ref="R5:T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W19"/>
  <sheetViews>
    <sheetView tabSelected="1" zoomScale="90" zoomScaleNormal="90" workbookViewId="0">
      <selection activeCell="W9" sqref="W9"/>
    </sheetView>
  </sheetViews>
  <sheetFormatPr defaultRowHeight="14.4" x14ac:dyDescent="0.3"/>
  <cols>
    <col min="1" max="1" width="3.109375" style="1" customWidth="1"/>
    <col min="2" max="2" width="10.21875" style="1" customWidth="1"/>
    <col min="3" max="3" width="6.5546875" style="1" customWidth="1"/>
    <col min="4" max="5" width="6" style="1" customWidth="1"/>
    <col min="6" max="6" width="6.5546875" style="1" customWidth="1"/>
    <col min="7" max="7" width="5.33203125" style="1" customWidth="1"/>
    <col min="8" max="9" width="5.6640625" style="1" customWidth="1"/>
    <col min="10" max="10" width="5.33203125" style="1" customWidth="1"/>
    <col min="11" max="11" width="6.33203125" style="1" customWidth="1"/>
    <col min="12" max="12" width="5.88671875" style="1" customWidth="1"/>
    <col min="13" max="13" width="6" style="1" customWidth="1"/>
    <col min="14" max="14" width="6.33203125" style="1" customWidth="1"/>
    <col min="15" max="15" width="5.6640625" style="1" customWidth="1"/>
    <col min="16" max="16" width="6.44140625" style="1" customWidth="1"/>
    <col min="17" max="17" width="6" style="1" customWidth="1"/>
    <col min="18" max="18" width="6.33203125" style="1" customWidth="1"/>
    <col min="19" max="19" width="6.109375" style="1" customWidth="1"/>
    <col min="20" max="20" width="5.5546875" style="1" customWidth="1"/>
    <col min="21" max="21" width="5.88671875" style="1" customWidth="1"/>
    <col min="22" max="22" width="5.6640625" style="1" customWidth="1"/>
    <col min="23" max="16384" width="8.88671875" style="1"/>
  </cols>
  <sheetData>
    <row r="2" spans="1:23" x14ac:dyDescent="0.3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9"/>
    </row>
    <row r="3" spans="1:23" x14ac:dyDescent="0.3">
      <c r="A3" s="4"/>
      <c r="B3" s="5"/>
      <c r="C3" s="6"/>
      <c r="D3" s="6"/>
      <c r="E3" s="6"/>
      <c r="F3" s="7"/>
      <c r="G3" s="7"/>
      <c r="H3" s="6"/>
      <c r="I3" s="6"/>
      <c r="J3" s="6"/>
      <c r="K3" s="7"/>
      <c r="L3" s="7"/>
      <c r="M3" s="6"/>
      <c r="N3" s="6"/>
      <c r="O3" s="6"/>
      <c r="P3" s="7"/>
      <c r="Q3" s="7"/>
      <c r="R3" s="30"/>
      <c r="S3" s="30"/>
      <c r="T3" s="30"/>
      <c r="U3" s="7"/>
      <c r="V3" s="7"/>
      <c r="W3" s="9"/>
    </row>
    <row r="4" spans="1:23" x14ac:dyDescent="0.3">
      <c r="A4" s="38" t="s">
        <v>0</v>
      </c>
      <c r="B4" s="12" t="s">
        <v>1</v>
      </c>
      <c r="C4" s="26" t="s">
        <v>2</v>
      </c>
      <c r="D4" s="27"/>
      <c r="E4" s="28"/>
      <c r="F4" s="31">
        <v>2011</v>
      </c>
      <c r="G4" s="31" t="s">
        <v>31</v>
      </c>
      <c r="H4" s="26" t="s">
        <v>4</v>
      </c>
      <c r="I4" s="27"/>
      <c r="J4" s="28"/>
      <c r="K4" s="31">
        <v>2011</v>
      </c>
      <c r="L4" s="31" t="s">
        <v>31</v>
      </c>
      <c r="M4" s="26" t="s">
        <v>5</v>
      </c>
      <c r="N4" s="27"/>
      <c r="O4" s="28"/>
      <c r="P4" s="31">
        <v>2011</v>
      </c>
      <c r="Q4" s="31" t="s">
        <v>31</v>
      </c>
      <c r="R4" s="26" t="s">
        <v>6</v>
      </c>
      <c r="S4" s="27"/>
      <c r="T4" s="28"/>
      <c r="U4" s="31">
        <v>2011</v>
      </c>
      <c r="V4" s="31" t="s">
        <v>31</v>
      </c>
      <c r="W4" s="9"/>
    </row>
    <row r="5" spans="1:23" x14ac:dyDescent="0.3">
      <c r="A5" s="39"/>
      <c r="B5" s="13" t="s">
        <v>7</v>
      </c>
      <c r="C5" s="26">
        <v>2012</v>
      </c>
      <c r="D5" s="27"/>
      <c r="E5" s="28"/>
      <c r="F5" s="32"/>
      <c r="G5" s="32"/>
      <c r="H5" s="26">
        <v>2012</v>
      </c>
      <c r="I5" s="27"/>
      <c r="J5" s="28"/>
      <c r="K5" s="32"/>
      <c r="L5" s="32"/>
      <c r="M5" s="26">
        <v>2012</v>
      </c>
      <c r="N5" s="27"/>
      <c r="O5" s="28"/>
      <c r="P5" s="32"/>
      <c r="Q5" s="32"/>
      <c r="R5" s="26">
        <v>2012</v>
      </c>
      <c r="S5" s="27"/>
      <c r="T5" s="28"/>
      <c r="U5" s="32"/>
      <c r="V5" s="32"/>
      <c r="W5" s="9"/>
    </row>
    <row r="6" spans="1:23" x14ac:dyDescent="0.3">
      <c r="A6" s="40"/>
      <c r="B6" s="14" t="s">
        <v>8</v>
      </c>
      <c r="C6" s="15" t="s">
        <v>9</v>
      </c>
      <c r="D6" s="15" t="s">
        <v>10</v>
      </c>
      <c r="E6" s="15" t="s">
        <v>11</v>
      </c>
      <c r="F6" s="33"/>
      <c r="G6" s="33"/>
      <c r="H6" s="15" t="s">
        <v>9</v>
      </c>
      <c r="I6" s="15" t="s">
        <v>10</v>
      </c>
      <c r="J6" s="15" t="s">
        <v>11</v>
      </c>
      <c r="K6" s="33"/>
      <c r="L6" s="33"/>
      <c r="M6" s="15" t="s">
        <v>9</v>
      </c>
      <c r="N6" s="15" t="s">
        <v>10</v>
      </c>
      <c r="O6" s="15" t="s">
        <v>11</v>
      </c>
      <c r="P6" s="33"/>
      <c r="Q6" s="33"/>
      <c r="R6" s="15" t="s">
        <v>9</v>
      </c>
      <c r="S6" s="15" t="s">
        <v>10</v>
      </c>
      <c r="T6" s="15" t="s">
        <v>11</v>
      </c>
      <c r="U6" s="33"/>
      <c r="V6" s="33"/>
      <c r="W6" s="9"/>
    </row>
    <row r="7" spans="1:23" x14ac:dyDescent="0.3">
      <c r="A7" s="16">
        <v>1</v>
      </c>
      <c r="B7" s="17" t="s">
        <v>12</v>
      </c>
      <c r="C7" s="18">
        <v>7760</v>
      </c>
      <c r="D7" s="18">
        <v>5932</v>
      </c>
      <c r="E7" s="18">
        <v>1828</v>
      </c>
      <c r="F7" s="18">
        <v>7823</v>
      </c>
      <c r="G7" s="18">
        <f t="shared" ref="G7:G16" si="0">C7-F7</f>
        <v>-63</v>
      </c>
      <c r="H7" s="18">
        <v>3905</v>
      </c>
      <c r="I7" s="18">
        <v>3514</v>
      </c>
      <c r="J7" s="18">
        <v>391</v>
      </c>
      <c r="K7" s="18">
        <v>3669</v>
      </c>
      <c r="L7" s="18">
        <f t="shared" ref="L7:L14" si="1">H7-K7</f>
        <v>236</v>
      </c>
      <c r="M7" s="18">
        <v>1583</v>
      </c>
      <c r="N7" s="18">
        <v>1380</v>
      </c>
      <c r="O7" s="18">
        <v>203</v>
      </c>
      <c r="P7" s="18">
        <v>1481</v>
      </c>
      <c r="Q7" s="18">
        <f>M7-P7</f>
        <v>102</v>
      </c>
      <c r="R7" s="18">
        <v>2272</v>
      </c>
      <c r="S7" s="18">
        <v>1038</v>
      </c>
      <c r="T7" s="18">
        <v>1234</v>
      </c>
      <c r="U7" s="18">
        <v>2673</v>
      </c>
      <c r="V7" s="18">
        <f t="shared" ref="V7:V13" si="2">R7-U7</f>
        <v>-401</v>
      </c>
      <c r="W7" s="9"/>
    </row>
    <row r="8" spans="1:23" x14ac:dyDescent="0.3">
      <c r="A8" s="16">
        <v>2</v>
      </c>
      <c r="B8" s="19" t="s">
        <v>13</v>
      </c>
      <c r="C8" s="18">
        <v>9880</v>
      </c>
      <c r="D8" s="18">
        <v>8456</v>
      </c>
      <c r="E8" s="18">
        <v>1424</v>
      </c>
      <c r="F8" s="18">
        <v>10272</v>
      </c>
      <c r="G8" s="18">
        <f t="shared" si="0"/>
        <v>-392</v>
      </c>
      <c r="H8" s="18">
        <v>1949</v>
      </c>
      <c r="I8" s="18">
        <v>1475</v>
      </c>
      <c r="J8" s="18">
        <v>474</v>
      </c>
      <c r="K8" s="18">
        <v>2122</v>
      </c>
      <c r="L8" s="18">
        <f t="shared" si="1"/>
        <v>-173</v>
      </c>
      <c r="M8" s="18">
        <v>1566</v>
      </c>
      <c r="N8" s="18">
        <v>1266</v>
      </c>
      <c r="O8" s="18">
        <v>300</v>
      </c>
      <c r="P8" s="18">
        <v>1589</v>
      </c>
      <c r="Q8" s="18">
        <f>M8-P8</f>
        <v>-23</v>
      </c>
      <c r="R8" s="18">
        <v>6365</v>
      </c>
      <c r="S8" s="18">
        <v>5715</v>
      </c>
      <c r="T8" s="18">
        <v>650</v>
      </c>
      <c r="U8" s="18">
        <v>6561</v>
      </c>
      <c r="V8" s="18">
        <f t="shared" si="2"/>
        <v>-196</v>
      </c>
      <c r="W8" s="9"/>
    </row>
    <row r="9" spans="1:23" x14ac:dyDescent="0.3">
      <c r="A9" s="16">
        <v>3</v>
      </c>
      <c r="B9" s="19" t="s">
        <v>14</v>
      </c>
      <c r="C9" s="18">
        <v>4847</v>
      </c>
      <c r="D9" s="18">
        <v>4333</v>
      </c>
      <c r="E9" s="18">
        <v>514</v>
      </c>
      <c r="F9" s="18">
        <v>4929</v>
      </c>
      <c r="G9" s="18">
        <f t="shared" si="0"/>
        <v>-82</v>
      </c>
      <c r="H9" s="18">
        <v>1707</v>
      </c>
      <c r="I9" s="18">
        <v>1538</v>
      </c>
      <c r="J9" s="18">
        <v>169</v>
      </c>
      <c r="K9" s="18">
        <v>1810</v>
      </c>
      <c r="L9" s="18">
        <f t="shared" si="1"/>
        <v>-103</v>
      </c>
      <c r="M9" s="18" t="s">
        <v>15</v>
      </c>
      <c r="N9" s="18" t="s">
        <v>15</v>
      </c>
      <c r="O9" s="18" t="s">
        <v>15</v>
      </c>
      <c r="P9" s="18" t="s">
        <v>15</v>
      </c>
      <c r="Q9" s="18" t="s">
        <v>15</v>
      </c>
      <c r="R9" s="18">
        <v>3140</v>
      </c>
      <c r="S9" s="18">
        <v>2795</v>
      </c>
      <c r="T9" s="18">
        <v>345</v>
      </c>
      <c r="U9" s="18">
        <v>3119</v>
      </c>
      <c r="V9" s="18">
        <f t="shared" si="2"/>
        <v>21</v>
      </c>
      <c r="W9" s="9"/>
    </row>
    <row r="10" spans="1:23" x14ac:dyDescent="0.3">
      <c r="A10" s="16">
        <v>4</v>
      </c>
      <c r="B10" s="19" t="s">
        <v>16</v>
      </c>
      <c r="C10" s="18">
        <v>10633</v>
      </c>
      <c r="D10" s="18">
        <v>9379</v>
      </c>
      <c r="E10" s="18">
        <v>1254</v>
      </c>
      <c r="F10" s="18">
        <v>11005</v>
      </c>
      <c r="G10" s="18">
        <f t="shared" si="0"/>
        <v>-372</v>
      </c>
      <c r="H10" s="18">
        <v>1795</v>
      </c>
      <c r="I10" s="18">
        <v>1456</v>
      </c>
      <c r="J10" s="18">
        <v>339</v>
      </c>
      <c r="K10" s="18">
        <v>1907</v>
      </c>
      <c r="L10" s="18">
        <f t="shared" si="1"/>
        <v>-112</v>
      </c>
      <c r="M10" s="18">
        <v>4654</v>
      </c>
      <c r="N10" s="18">
        <v>4043</v>
      </c>
      <c r="O10" s="18">
        <v>611</v>
      </c>
      <c r="P10" s="18">
        <v>4692</v>
      </c>
      <c r="Q10" s="18">
        <f t="shared" ref="Q10:Q16" si="3">M10-P10</f>
        <v>-38</v>
      </c>
      <c r="R10" s="18">
        <v>4184</v>
      </c>
      <c r="S10" s="18">
        <v>3880</v>
      </c>
      <c r="T10" s="18">
        <v>304</v>
      </c>
      <c r="U10" s="18">
        <v>4406</v>
      </c>
      <c r="V10" s="18">
        <f t="shared" si="2"/>
        <v>-222</v>
      </c>
      <c r="W10" s="9"/>
    </row>
    <row r="11" spans="1:23" x14ac:dyDescent="0.3">
      <c r="A11" s="16">
        <v>5</v>
      </c>
      <c r="B11" s="19" t="s">
        <v>17</v>
      </c>
      <c r="C11" s="18">
        <v>9097</v>
      </c>
      <c r="D11" s="18">
        <v>8000</v>
      </c>
      <c r="E11" s="18">
        <v>1097</v>
      </c>
      <c r="F11" s="18">
        <v>9117</v>
      </c>
      <c r="G11" s="18">
        <f t="shared" si="0"/>
        <v>-20</v>
      </c>
      <c r="H11" s="18">
        <v>1895</v>
      </c>
      <c r="I11" s="18">
        <v>1606</v>
      </c>
      <c r="J11" s="18">
        <v>289</v>
      </c>
      <c r="K11" s="18">
        <v>1870</v>
      </c>
      <c r="L11" s="18">
        <f t="shared" si="1"/>
        <v>25</v>
      </c>
      <c r="M11" s="18">
        <v>3583</v>
      </c>
      <c r="N11" s="18">
        <v>3070</v>
      </c>
      <c r="O11" s="18">
        <v>513</v>
      </c>
      <c r="P11" s="18">
        <v>3583</v>
      </c>
      <c r="Q11" s="18">
        <f t="shared" si="3"/>
        <v>0</v>
      </c>
      <c r="R11" s="18">
        <v>3619</v>
      </c>
      <c r="S11" s="18">
        <v>3324</v>
      </c>
      <c r="T11" s="18">
        <v>295</v>
      </c>
      <c r="U11" s="18">
        <v>3664</v>
      </c>
      <c r="V11" s="18">
        <f t="shared" si="2"/>
        <v>-45</v>
      </c>
      <c r="W11" s="9"/>
    </row>
    <row r="12" spans="1:23" x14ac:dyDescent="0.3">
      <c r="A12" s="16">
        <v>6</v>
      </c>
      <c r="B12" s="19" t="s">
        <v>18</v>
      </c>
      <c r="C12" s="18">
        <v>8419</v>
      </c>
      <c r="D12" s="18">
        <v>7430</v>
      </c>
      <c r="E12" s="18">
        <v>989</v>
      </c>
      <c r="F12" s="18">
        <v>8950</v>
      </c>
      <c r="G12" s="18">
        <f t="shared" si="0"/>
        <v>-531</v>
      </c>
      <c r="H12" s="18">
        <v>3330</v>
      </c>
      <c r="I12" s="18">
        <v>2893</v>
      </c>
      <c r="J12" s="18">
        <v>437</v>
      </c>
      <c r="K12" s="18">
        <v>3387</v>
      </c>
      <c r="L12" s="18">
        <f t="shared" si="1"/>
        <v>-57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8">
        <v>5089</v>
      </c>
      <c r="S12" s="18">
        <v>4537</v>
      </c>
      <c r="T12" s="18">
        <v>552</v>
      </c>
      <c r="U12" s="18">
        <v>5043</v>
      </c>
      <c r="V12" s="18">
        <f t="shared" si="2"/>
        <v>46</v>
      </c>
      <c r="W12" s="9"/>
    </row>
    <row r="13" spans="1:23" x14ac:dyDescent="0.3">
      <c r="A13" s="16">
        <v>7</v>
      </c>
      <c r="B13" s="19" t="s">
        <v>19</v>
      </c>
      <c r="C13" s="18">
        <v>11128</v>
      </c>
      <c r="D13" s="18">
        <v>9303</v>
      </c>
      <c r="E13" s="18">
        <v>1825</v>
      </c>
      <c r="F13" s="18">
        <v>11409</v>
      </c>
      <c r="G13" s="18">
        <f t="shared" si="0"/>
        <v>-281</v>
      </c>
      <c r="H13" s="18">
        <v>1160</v>
      </c>
      <c r="I13" s="18">
        <v>930</v>
      </c>
      <c r="J13" s="18">
        <v>230</v>
      </c>
      <c r="K13" s="18">
        <v>1170</v>
      </c>
      <c r="L13" s="18">
        <f t="shared" si="1"/>
        <v>-10</v>
      </c>
      <c r="M13" s="18">
        <v>1592</v>
      </c>
      <c r="N13" s="18">
        <v>1257</v>
      </c>
      <c r="O13" s="18">
        <v>335</v>
      </c>
      <c r="P13" s="18">
        <v>1621</v>
      </c>
      <c r="Q13" s="18">
        <f t="shared" si="3"/>
        <v>-29</v>
      </c>
      <c r="R13" s="18">
        <v>8376</v>
      </c>
      <c r="S13" s="18">
        <v>7116</v>
      </c>
      <c r="T13" s="18">
        <v>1260</v>
      </c>
      <c r="U13" s="18">
        <v>8618</v>
      </c>
      <c r="V13" s="18">
        <f t="shared" si="2"/>
        <v>-242</v>
      </c>
      <c r="W13" s="9"/>
    </row>
    <row r="14" spans="1:23" x14ac:dyDescent="0.3">
      <c r="A14" s="34" t="s">
        <v>22</v>
      </c>
      <c r="B14" s="35"/>
      <c r="C14" s="11">
        <f>SUM(C7:C13)</f>
        <v>61764</v>
      </c>
      <c r="D14" s="11">
        <f t="shared" ref="D14:E14" si="4">SUM(D7:D13)</f>
        <v>52833</v>
      </c>
      <c r="E14" s="11">
        <f t="shared" si="4"/>
        <v>8931</v>
      </c>
      <c r="F14" s="11">
        <f>SUM(F7:F13)</f>
        <v>63505</v>
      </c>
      <c r="G14" s="10">
        <f t="shared" si="0"/>
        <v>-1741</v>
      </c>
      <c r="H14" s="11">
        <f>SUM(H7:H13)</f>
        <v>15741</v>
      </c>
      <c r="I14" s="11">
        <f>SUM(I7:I13)</f>
        <v>13412</v>
      </c>
      <c r="J14" s="11">
        <f>SUM(J7:J13)</f>
        <v>2329</v>
      </c>
      <c r="K14" s="11">
        <f>SUM(K7:K13)</f>
        <v>15935</v>
      </c>
      <c r="L14" s="10">
        <f t="shared" si="1"/>
        <v>-194</v>
      </c>
      <c r="M14" s="11">
        <f>SUM(M7:M13)</f>
        <v>12978</v>
      </c>
      <c r="N14" s="11">
        <f t="shared" ref="N14:O14" si="5">SUM(N7:N13)</f>
        <v>11016</v>
      </c>
      <c r="O14" s="11">
        <f t="shared" si="5"/>
        <v>1962</v>
      </c>
      <c r="P14" s="11">
        <f>SUM(P7:P13)</f>
        <v>12966</v>
      </c>
      <c r="Q14" s="11">
        <f>M14-P14</f>
        <v>12</v>
      </c>
      <c r="R14" s="11">
        <f>SUM(R7:R13)</f>
        <v>33045</v>
      </c>
      <c r="S14" s="11">
        <f t="shared" ref="S14:T14" si="6">SUM(S7:S13)</f>
        <v>28405</v>
      </c>
      <c r="T14" s="11">
        <f t="shared" si="6"/>
        <v>4640</v>
      </c>
      <c r="U14" s="11">
        <f>SUM(U7:U13)</f>
        <v>34084</v>
      </c>
      <c r="V14" s="11">
        <f>R14-U14</f>
        <v>-1039</v>
      </c>
      <c r="W14" s="9"/>
    </row>
    <row r="15" spans="1:23" ht="15" thickBot="1" x14ac:dyDescent="0.35">
      <c r="A15" s="24">
        <v>8</v>
      </c>
      <c r="B15" s="25" t="s">
        <v>20</v>
      </c>
      <c r="C15" s="20">
        <v>54752</v>
      </c>
      <c r="D15" s="20">
        <v>38075</v>
      </c>
      <c r="E15" s="20">
        <v>16677</v>
      </c>
      <c r="F15" s="20">
        <v>53839</v>
      </c>
      <c r="G15" s="20">
        <f t="shared" si="0"/>
        <v>913</v>
      </c>
      <c r="H15" s="20" t="s">
        <v>21</v>
      </c>
      <c r="I15" s="20" t="s">
        <v>21</v>
      </c>
      <c r="J15" s="20" t="s">
        <v>21</v>
      </c>
      <c r="K15" s="20" t="s">
        <v>21</v>
      </c>
      <c r="L15" s="20" t="s">
        <v>21</v>
      </c>
      <c r="M15" s="20">
        <v>54752</v>
      </c>
      <c r="N15" s="20">
        <v>38075</v>
      </c>
      <c r="O15" s="20">
        <v>16677</v>
      </c>
      <c r="P15" s="20">
        <v>53839</v>
      </c>
      <c r="Q15" s="20">
        <f t="shared" si="3"/>
        <v>913</v>
      </c>
      <c r="R15" s="20" t="s">
        <v>15</v>
      </c>
      <c r="S15" s="20" t="s">
        <v>15</v>
      </c>
      <c r="T15" s="20" t="s">
        <v>15</v>
      </c>
      <c r="U15" s="20" t="s">
        <v>15</v>
      </c>
      <c r="V15" s="20" t="s">
        <v>15</v>
      </c>
      <c r="W15" s="9"/>
    </row>
    <row r="16" spans="1:23" ht="15" thickBot="1" x14ac:dyDescent="0.35">
      <c r="A16" s="36" t="s">
        <v>22</v>
      </c>
      <c r="B16" s="37"/>
      <c r="C16" s="23">
        <f>C14+C15</f>
        <v>116516</v>
      </c>
      <c r="D16" s="23">
        <f t="shared" ref="D16:E16" si="7">D14+D15</f>
        <v>90908</v>
      </c>
      <c r="E16" s="23">
        <f t="shared" si="7"/>
        <v>25608</v>
      </c>
      <c r="F16" s="23">
        <f>F14+F15</f>
        <v>117344</v>
      </c>
      <c r="G16" s="23">
        <f t="shared" si="0"/>
        <v>-828</v>
      </c>
      <c r="H16" s="23">
        <f>H14</f>
        <v>15741</v>
      </c>
      <c r="I16" s="23">
        <f t="shared" ref="I16:J16" si="8">I14</f>
        <v>13412</v>
      </c>
      <c r="J16" s="23">
        <f t="shared" si="8"/>
        <v>2329</v>
      </c>
      <c r="K16" s="23">
        <f>K14</f>
        <v>15935</v>
      </c>
      <c r="L16" s="23">
        <f>H16-K16</f>
        <v>-194</v>
      </c>
      <c r="M16" s="23">
        <f>SUM(M14:M15)</f>
        <v>67730</v>
      </c>
      <c r="N16" s="23">
        <f t="shared" ref="N16:O16" si="9">SUM(N14:N15)</f>
        <v>49091</v>
      </c>
      <c r="O16" s="23">
        <f t="shared" si="9"/>
        <v>18639</v>
      </c>
      <c r="P16" s="23">
        <f>P14+P15</f>
        <v>66805</v>
      </c>
      <c r="Q16" s="23">
        <f t="shared" si="3"/>
        <v>925</v>
      </c>
      <c r="R16" s="23">
        <f>R14</f>
        <v>33045</v>
      </c>
      <c r="S16" s="23">
        <f t="shared" ref="S16:T16" si="10">S14</f>
        <v>28405</v>
      </c>
      <c r="T16" s="23">
        <f t="shared" si="10"/>
        <v>4640</v>
      </c>
      <c r="U16" s="23">
        <f>U14</f>
        <v>34084</v>
      </c>
      <c r="V16" s="23">
        <f>R16-U16</f>
        <v>-1039</v>
      </c>
      <c r="W16" s="9"/>
    </row>
    <row r="17" spans="1:23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9"/>
    </row>
    <row r="18" spans="1:23" x14ac:dyDescent="0.3">
      <c r="A18" s="8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9"/>
    </row>
    <row r="19" spans="1:23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</sheetData>
  <mergeCells count="21">
    <mergeCell ref="V4:V6"/>
    <mergeCell ref="C5:E5"/>
    <mergeCell ref="H5:J5"/>
    <mergeCell ref="M5:O5"/>
    <mergeCell ref="R5:T5"/>
    <mergeCell ref="A14:B14"/>
    <mergeCell ref="A16:B16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2013-08-01T08:52:12Z</cp:lastPrinted>
  <dcterms:created xsi:type="dcterms:W3CDTF">2012-12-06T09:48:02Z</dcterms:created>
  <dcterms:modified xsi:type="dcterms:W3CDTF">2014-01-22T13:56:43Z</dcterms:modified>
</cp:coreProperties>
</file>